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20730" windowHeight="11760"/>
  </bookViews>
  <sheets>
    <sheet name="Sheet1" sheetId="1" r:id="rId1"/>
    <sheet name="Reconsilation Statement AB  (2)"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 localSheetId="1">#REF!</definedName>
    <definedName name="\0">#REF!</definedName>
    <definedName name="\1" localSheetId="1">#REF!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 localSheetId="1">#REF!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 localSheetId="1">#REF!</definedName>
    <definedName name="___________________________A65537">#REF!</definedName>
    <definedName name="___________________________ABM10" localSheetId="1">#REF!</definedName>
    <definedName name="___________________________ABM10">#REF!</definedName>
    <definedName name="___________________________ABM40" localSheetId="1">#REF!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 localSheetId="1">#REF!</definedName>
    <definedName name="__________________________AWM10">#REF!</definedName>
    <definedName name="__________________________AWM40" localSheetId="1">#REF!</definedName>
    <definedName name="__________________________AWM40">#REF!</definedName>
    <definedName name="__________________________AWM6" localSheetId="1">#REF!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1">#REF!</definedName>
    <definedName name="__________________________CDG100">#REF!</definedName>
    <definedName name="__________________________CDG250" localSheetId="1">#REF!</definedName>
    <definedName name="__________________________CDG250">#REF!</definedName>
    <definedName name="__________________________CDG50" localSheetId="1">#REF!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1">#REF!</definedName>
    <definedName name="__________________________MIX10">#REF!</definedName>
    <definedName name="__________________________MIX15" localSheetId="1">#REF!</definedName>
    <definedName name="__________________________MIX15">#REF!</definedName>
    <definedName name="__________________________MIX15150" localSheetId="1">'[4]Mix Design'!#REF!</definedName>
    <definedName name="__________________________MIX15150">'[4]Mix Design'!#REF!</definedName>
    <definedName name="__________________________MIX1540">'[4]Mix Design'!$P$11</definedName>
    <definedName name="__________________________MIX1580" localSheetId="1">'[4]Mix Design'!#REF!</definedName>
    <definedName name="__________________________MIX1580">'[4]Mix Design'!#REF!</definedName>
    <definedName name="__________________________MIX2">'[5]Mix Design'!$P$12</definedName>
    <definedName name="__________________________MIX20" localSheetId="1">#REF!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1">#REF!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1">#REF!</definedName>
    <definedName name="__________________________MIX30">#REF!</definedName>
    <definedName name="__________________________MIX35" localSheetId="1">#REF!</definedName>
    <definedName name="__________________________MIX35">#REF!</definedName>
    <definedName name="__________________________MIX40" localSheetId="1">#REF!</definedName>
    <definedName name="__________________________MIX40">#REF!</definedName>
    <definedName name="__________________________MIX45" localSheetId="1">'[4]Mix Design'!#REF!</definedName>
    <definedName name="__________________________MIX45">'[4]Mix Design'!#REF!</definedName>
    <definedName name="__________________________MUR5" localSheetId="1">#REF!</definedName>
    <definedName name="__________________________MUR5">#REF!</definedName>
    <definedName name="__________________________MUR8" localSheetId="1">#REF!</definedName>
    <definedName name="__________________________MUR8">#REF!</definedName>
    <definedName name="__________________________OPC43" localSheetId="1">#REF!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1">#REF!</definedName>
    <definedName name="__________________________TIP1">#REF!</definedName>
    <definedName name="__________________________TIP2" localSheetId="1">#REF!</definedName>
    <definedName name="__________________________TIP2">#REF!</definedName>
    <definedName name="__________________________TIP3" localSheetId="1">#REF!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1">#REF!</definedName>
    <definedName name="_________________________CDG100">#REF!</definedName>
    <definedName name="_________________________CDG250" localSheetId="1">#REF!</definedName>
    <definedName name="_________________________CDG250">#REF!</definedName>
    <definedName name="_________________________CDG50" localSheetId="1">#REF!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 localSheetId="1">#REF!</definedName>
    <definedName name="_________________________MIX10">#REF!</definedName>
    <definedName name="_________________________MIX15" localSheetId="1">#REF!</definedName>
    <definedName name="_________________________MIX15">#REF!</definedName>
    <definedName name="_________________________MIX15150" localSheetId="1">'[4]Mix Design'!#REF!</definedName>
    <definedName name="_________________________MIX15150">'[4]Mix Design'!#REF!</definedName>
    <definedName name="_________________________MIX1540">'[4]Mix Design'!$P$11</definedName>
    <definedName name="_________________________MIX1580" localSheetId="1">'[4]Mix Design'!#REF!</definedName>
    <definedName name="_________________________MIX1580">'[4]Mix Design'!#REF!</definedName>
    <definedName name="_________________________MIX2">'[5]Mix Design'!$P$12</definedName>
    <definedName name="_________________________MIX20" localSheetId="1">#REF!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1">#REF!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1">#REF!</definedName>
    <definedName name="_________________________MIX30">#REF!</definedName>
    <definedName name="_________________________MIX35" localSheetId="1">#REF!</definedName>
    <definedName name="_________________________MIX35">#REF!</definedName>
    <definedName name="_________________________MIX40" localSheetId="1">#REF!</definedName>
    <definedName name="_________________________MIX40">#REF!</definedName>
    <definedName name="_________________________MIX45" localSheetId="1">'[4]Mix Design'!#REF!</definedName>
    <definedName name="_________________________MIX45">'[4]Mix Design'!#REF!</definedName>
    <definedName name="_________________________MUR5" localSheetId="1">#REF!</definedName>
    <definedName name="_________________________MUR5">#REF!</definedName>
    <definedName name="_________________________MUR8" localSheetId="1">#REF!</definedName>
    <definedName name="_________________________MUR8">#REF!</definedName>
    <definedName name="_________________________OPC43" localSheetId="1">#REF!</definedName>
    <definedName name="_________________________OPC43">#REF!</definedName>
    <definedName name="_________________________SLV10025" localSheetId="1">'[7]ANAL-PIPE LINE'!#REF!</definedName>
    <definedName name="_________________________SLV10025">'[7]ANAL-PIPE LINE'!#REF!</definedName>
    <definedName name="_________________________TIP1" localSheetId="1">#REF!</definedName>
    <definedName name="_________________________TIP1">#REF!</definedName>
    <definedName name="_________________________TIP2" localSheetId="1">#REF!</definedName>
    <definedName name="_________________________TIP2">#REF!</definedName>
    <definedName name="_________________________TIP3" localSheetId="1">#REF!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1">#REF!</definedName>
    <definedName name="________________________CDG100">#REF!</definedName>
    <definedName name="________________________CDG250" localSheetId="1">#REF!</definedName>
    <definedName name="________________________CDG250">#REF!</definedName>
    <definedName name="________________________CDG50" localSheetId="1">#REF!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 localSheetId="1">#REF!</definedName>
    <definedName name="________________________MIX10">#REF!</definedName>
    <definedName name="________________________MIX15" localSheetId="1">#REF!</definedName>
    <definedName name="________________________MIX15">#REF!</definedName>
    <definedName name="________________________MIX15150" localSheetId="1">'[4]Mix Design'!#REF!</definedName>
    <definedName name="________________________MIX15150">'[4]Mix Design'!#REF!</definedName>
    <definedName name="________________________MIX1540">'[4]Mix Design'!$P$11</definedName>
    <definedName name="________________________MIX1580" localSheetId="1">'[4]Mix Design'!#REF!</definedName>
    <definedName name="________________________MIX1580">'[4]Mix Design'!#REF!</definedName>
    <definedName name="________________________MIX2">'[5]Mix Design'!$P$12</definedName>
    <definedName name="________________________MIX20" localSheetId="1">#REF!</definedName>
    <definedName name="________________________MIX20">#REF!</definedName>
    <definedName name="________________________MIX2020">'[4]Mix Design'!$P$12</definedName>
    <definedName name="________________________MIX2040">'[4]Mix Design'!$P$13</definedName>
    <definedName name="________________________MIX25" localSheetId="1">#REF!</definedName>
    <definedName name="________________________MIX25">#REF!</definedName>
    <definedName name="________________________MIX2540">'[4]Mix Design'!$P$15</definedName>
    <definedName name="________________________Mix255">'[6]Mix Design'!$P$13</definedName>
    <definedName name="________________________MIX30" localSheetId="1">#REF!</definedName>
    <definedName name="________________________MIX30">#REF!</definedName>
    <definedName name="________________________MIX35" localSheetId="1">#REF!</definedName>
    <definedName name="________________________MIX35">#REF!</definedName>
    <definedName name="________________________MIX40" localSheetId="1">#REF!</definedName>
    <definedName name="________________________MIX40">#REF!</definedName>
    <definedName name="________________________MIX45" localSheetId="1">'[4]Mix Design'!#REF!</definedName>
    <definedName name="________________________MIX45">'[4]Mix Design'!#REF!</definedName>
    <definedName name="________________________MUR5" localSheetId="1">#REF!</definedName>
    <definedName name="________________________MUR5">#REF!</definedName>
    <definedName name="________________________MUR8" localSheetId="1">#REF!</definedName>
    <definedName name="________________________MUR8">#REF!</definedName>
    <definedName name="________________________OPC43" localSheetId="1">#REF!</definedName>
    <definedName name="________________________OPC43">#REF!</definedName>
    <definedName name="________________________SLV10025" localSheetId="1">'[8]ANAL-PIPE LINE'!#REF!</definedName>
    <definedName name="________________________SLV10025">'[8]ANAL-PIPE LINE'!#REF!</definedName>
    <definedName name="________________________TIP1" localSheetId="1">#REF!</definedName>
    <definedName name="________________________TIP1">#REF!</definedName>
    <definedName name="________________________TIP2" localSheetId="1">#REF!</definedName>
    <definedName name="________________________TIP2">#REF!</definedName>
    <definedName name="________________________TIP3" localSheetId="1">#REF!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1">#REF!</definedName>
    <definedName name="_______________________CDG100">#REF!</definedName>
    <definedName name="_______________________CDG250" localSheetId="1">#REF!</definedName>
    <definedName name="_______________________CDG250">#REF!</definedName>
    <definedName name="_______________________CDG50" localSheetId="1">#REF!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 localSheetId="1">#REF!</definedName>
    <definedName name="_______________________MIX10">#REF!</definedName>
    <definedName name="_______________________MIX15" localSheetId="1">#REF!</definedName>
    <definedName name="_______________________MIX15">#REF!</definedName>
    <definedName name="_______________________MIX15150" localSheetId="1">'[4]Mix Design'!#REF!</definedName>
    <definedName name="_______________________MIX15150">'[4]Mix Design'!#REF!</definedName>
    <definedName name="_______________________MIX1540">'[4]Mix Design'!$P$11</definedName>
    <definedName name="_______________________MIX1580" localSheetId="1">'[4]Mix Design'!#REF!</definedName>
    <definedName name="_______________________MIX1580">'[4]Mix Design'!#REF!</definedName>
    <definedName name="_______________________MIX2">'[5]Mix Design'!$P$12</definedName>
    <definedName name="_______________________MIX20" localSheetId="1">#REF!</definedName>
    <definedName name="_______________________MIX20">#REF!</definedName>
    <definedName name="_______________________MIX2020">'[4]Mix Design'!$P$12</definedName>
    <definedName name="_______________________MIX2040">'[4]Mix Design'!$P$13</definedName>
    <definedName name="_______________________MIX25" localSheetId="1">#REF!</definedName>
    <definedName name="_______________________MIX25">#REF!</definedName>
    <definedName name="_______________________MIX2540">'[4]Mix Design'!$P$15</definedName>
    <definedName name="_______________________Mix255">'[6]Mix Design'!$P$13</definedName>
    <definedName name="_______________________MIX30" localSheetId="1">#REF!</definedName>
    <definedName name="_______________________MIX30">#REF!</definedName>
    <definedName name="_______________________MIX35" localSheetId="1">#REF!</definedName>
    <definedName name="_______________________MIX35">#REF!</definedName>
    <definedName name="_______________________MIX40" localSheetId="1">#REF!</definedName>
    <definedName name="_______________________MIX40">#REF!</definedName>
    <definedName name="_______________________MIX45" localSheetId="1">'[4]Mix Design'!#REF!</definedName>
    <definedName name="_______________________MIX45">'[4]Mix Design'!#REF!</definedName>
    <definedName name="_______________________MUR5" localSheetId="1">#REF!</definedName>
    <definedName name="_______________________MUR5">#REF!</definedName>
    <definedName name="_______________________MUR8" localSheetId="1">#REF!</definedName>
    <definedName name="_______________________MUR8">#REF!</definedName>
    <definedName name="_______________________OPC43" localSheetId="1">#REF!</definedName>
    <definedName name="_______________________OPC43">#REF!</definedName>
    <definedName name="_______________________SLV10025" localSheetId="1">'[8]ANAL-PIPE LINE'!#REF!</definedName>
    <definedName name="_______________________SLV10025">'[8]ANAL-PIPE LINE'!#REF!</definedName>
    <definedName name="_______________________TIP1" localSheetId="1">#REF!</definedName>
    <definedName name="_______________________TIP1">#REF!</definedName>
    <definedName name="_______________________TIP2" localSheetId="1">#REF!</definedName>
    <definedName name="_______________________TIP2">#REF!</definedName>
    <definedName name="_______________________TIP3" localSheetId="1">#REF!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1">#REF!</definedName>
    <definedName name="______________________CDG100">#REF!</definedName>
    <definedName name="______________________CDG250" localSheetId="1">#REF!</definedName>
    <definedName name="______________________CDG250">#REF!</definedName>
    <definedName name="______________________CDG50" localSheetId="1">#REF!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1" hidden="1">{"'Sheet1'!$A$4386:$N$4591"}</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 localSheetId="1">#REF!</definedName>
    <definedName name="______________________ExV200">#REF!</definedName>
    <definedName name="______________________GEN100" localSheetId="1">#REF!</definedName>
    <definedName name="______________________GEN100">#REF!</definedName>
    <definedName name="______________________GEN250" localSheetId="1">#REF!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 localSheetId="1">#REF!</definedName>
    <definedName name="______________________lb2">#REF!</definedName>
    <definedName name="______________________mac2">200</definedName>
    <definedName name="______________________MIX10" localSheetId="1">#REF!</definedName>
    <definedName name="______________________MIX10">#REF!</definedName>
    <definedName name="______________________MIX15" localSheetId="1">#REF!</definedName>
    <definedName name="______________________MIX15">#REF!</definedName>
    <definedName name="______________________MIX15150" localSheetId="1">'[4]Mix Design'!#REF!</definedName>
    <definedName name="______________________MIX15150">'[4]Mix Design'!#REF!</definedName>
    <definedName name="______________________MIX1540">'[4]Mix Design'!$P$11</definedName>
    <definedName name="______________________MIX1580" localSheetId="1">'[4]Mix Design'!#REF!</definedName>
    <definedName name="______________________MIX1580">'[4]Mix Design'!#REF!</definedName>
    <definedName name="______________________MIX2">'[5]Mix Design'!$P$12</definedName>
    <definedName name="______________________MIX20" localSheetId="1">#REF!</definedName>
    <definedName name="______________________MIX20">#REF!</definedName>
    <definedName name="______________________MIX2020">'[4]Mix Design'!$P$12</definedName>
    <definedName name="______________________MIX2040">'[4]Mix Design'!$P$13</definedName>
    <definedName name="______________________MIX25" localSheetId="1">#REF!</definedName>
    <definedName name="______________________MIX25">#REF!</definedName>
    <definedName name="______________________MIX2540">'[4]Mix Design'!$P$15</definedName>
    <definedName name="______________________Mix255">'[6]Mix Design'!$P$13</definedName>
    <definedName name="______________________MIX30" localSheetId="1">#REF!</definedName>
    <definedName name="______________________MIX30">#REF!</definedName>
    <definedName name="______________________MIX35" localSheetId="1">#REF!</definedName>
    <definedName name="______________________MIX35">#REF!</definedName>
    <definedName name="______________________MIX40" localSheetId="1">#REF!</definedName>
    <definedName name="______________________MIX40">#REF!</definedName>
    <definedName name="______________________MIX45" localSheetId="1">'[4]Mix Design'!#REF!</definedName>
    <definedName name="______________________MIX45">'[4]Mix Design'!#REF!</definedName>
    <definedName name="______________________mm2" localSheetId="1">#REF!</definedName>
    <definedName name="______________________mm2">#REF!</definedName>
    <definedName name="______________________mm3" localSheetId="1">#REF!</definedName>
    <definedName name="______________________mm3">#REF!</definedName>
    <definedName name="______________________MUR5" localSheetId="1">#REF!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 localSheetId="1">#REF!</definedName>
    <definedName name="______________________tab2">#REF!</definedName>
    <definedName name="______________________TIP1" localSheetId="1">#REF!</definedName>
    <definedName name="______________________TIP1">#REF!</definedName>
    <definedName name="______________________TIP2" localSheetId="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1">#REF!</definedName>
    <definedName name="_____________________CDG100">#REF!</definedName>
    <definedName name="_____________________CDG250" localSheetId="1">#REF!</definedName>
    <definedName name="_____________________CDG250">#REF!</definedName>
    <definedName name="_____________________CDG50" localSheetId="1">#REF!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1" hidden="1">{"'Sheet1'!$A$4386:$N$4591"}</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 localSheetId="1">#REF!</definedName>
    <definedName name="_____________________ExV200">#REF!</definedName>
    <definedName name="_____________________GEN100" localSheetId="1">#REF!</definedName>
    <definedName name="_____________________GEN100">#REF!</definedName>
    <definedName name="_____________________GEN250" localSheetId="1">#REF!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 localSheetId="1">#REF!</definedName>
    <definedName name="_____________________lb1">#REF!</definedName>
    <definedName name="_____________________lb2" localSheetId="1">#REF!</definedName>
    <definedName name="_____________________lb2">#REF!</definedName>
    <definedName name="_____________________mac2">200</definedName>
    <definedName name="_____________________MIX10" localSheetId="1">#REF!</definedName>
    <definedName name="_____________________MIX10">#REF!</definedName>
    <definedName name="_____________________MIX15" localSheetId="1">#REF!</definedName>
    <definedName name="_____________________MIX15">#REF!</definedName>
    <definedName name="_____________________MIX15150" localSheetId="1">'[4]Mix Design'!#REF!</definedName>
    <definedName name="_____________________MIX15150">'[4]Mix Design'!#REF!</definedName>
    <definedName name="_____________________MIX1540">'[4]Mix Design'!$P$11</definedName>
    <definedName name="_____________________MIX1580" localSheetId="1">'[4]Mix Design'!#REF!</definedName>
    <definedName name="_____________________MIX1580">'[4]Mix Design'!#REF!</definedName>
    <definedName name="_____________________MIX2">'[5]Mix Design'!$P$12</definedName>
    <definedName name="_____________________MIX20" localSheetId="1">#REF!</definedName>
    <definedName name="_____________________MIX20">#REF!</definedName>
    <definedName name="_____________________MIX2020">'[4]Mix Design'!$P$12</definedName>
    <definedName name="_____________________MIX2040">'[4]Mix Design'!$P$13</definedName>
    <definedName name="_____________________MIX25" localSheetId="1">#REF!</definedName>
    <definedName name="_____________________MIX25">#REF!</definedName>
    <definedName name="_____________________MIX2540">'[4]Mix Design'!$P$15</definedName>
    <definedName name="_____________________Mix255">'[6]Mix Design'!$P$13</definedName>
    <definedName name="_____________________MIX30" localSheetId="1">#REF!</definedName>
    <definedName name="_____________________MIX30">#REF!</definedName>
    <definedName name="_____________________MIX35" localSheetId="1">#REF!</definedName>
    <definedName name="_____________________MIX35">#REF!</definedName>
    <definedName name="_____________________MIX40" localSheetId="1">#REF!</definedName>
    <definedName name="_____________________MIX40">#REF!</definedName>
    <definedName name="_____________________MIX45" localSheetId="1">'[4]Mix Design'!#REF!</definedName>
    <definedName name="_____________________MIX45">'[4]Mix Design'!#REF!</definedName>
    <definedName name="_____________________mm1" localSheetId="1">#REF!</definedName>
    <definedName name="_____________________mm1">#REF!</definedName>
    <definedName name="_____________________mm2" localSheetId="1">#REF!</definedName>
    <definedName name="_____________________mm2">#REF!</definedName>
    <definedName name="_____________________mm3" localSheetId="1">#REF!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1">'[8]ANAL-PIPE LINE'!#REF!</definedName>
    <definedName name="_____________________SLV10025">'[8]ANAL-PIPE LINE'!#REF!</definedName>
    <definedName name="_____________________tab1" localSheetId="1">#REF!</definedName>
    <definedName name="_____________________tab1">#REF!</definedName>
    <definedName name="_____________________tab2" localSheetId="1">#REF!</definedName>
    <definedName name="_____________________tab2">#REF!</definedName>
    <definedName name="_____________________TIP1" localSheetId="1">#REF!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1">#REF!</definedName>
    <definedName name="____________________CDG100">#REF!</definedName>
    <definedName name="____________________CDG250" localSheetId="1">#REF!</definedName>
    <definedName name="____________________CDG250">#REF!</definedName>
    <definedName name="____________________CDG50" localSheetId="1">#REF!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1" hidden="1">{"'Sheet1'!$A$4386:$N$4591"}</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 localSheetId="1">#REF!</definedName>
    <definedName name="____________________ExV200">#REF!</definedName>
    <definedName name="____________________GEN100" localSheetId="1">#REF!</definedName>
    <definedName name="____________________GEN100">#REF!</definedName>
    <definedName name="____________________GEN250" localSheetId="1">#REF!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 localSheetId="1">#REF!</definedName>
    <definedName name="____________________lb1">#REF!</definedName>
    <definedName name="____________________lb2" localSheetId="1">#REF!</definedName>
    <definedName name="____________________lb2">#REF!</definedName>
    <definedName name="____________________mac2">200</definedName>
    <definedName name="____________________MIX10" localSheetId="1">#REF!</definedName>
    <definedName name="____________________MIX10">#REF!</definedName>
    <definedName name="____________________MIX15" localSheetId="1">#REF!</definedName>
    <definedName name="____________________MIX15">#REF!</definedName>
    <definedName name="____________________MIX15150" localSheetId="1">'[4]Mix Design'!#REF!</definedName>
    <definedName name="____________________MIX15150">'[4]Mix Design'!#REF!</definedName>
    <definedName name="____________________MIX1540">'[4]Mix Design'!$P$11</definedName>
    <definedName name="____________________MIX1580" localSheetId="1">'[4]Mix Design'!#REF!</definedName>
    <definedName name="____________________MIX1580">'[4]Mix Design'!#REF!</definedName>
    <definedName name="____________________MIX2">'[5]Mix Design'!$P$12</definedName>
    <definedName name="____________________MIX20" localSheetId="1">#REF!</definedName>
    <definedName name="____________________MIX20">#REF!</definedName>
    <definedName name="____________________MIX2020">'[4]Mix Design'!$P$12</definedName>
    <definedName name="____________________MIX2040">'[4]Mix Design'!$P$13</definedName>
    <definedName name="____________________MIX25" localSheetId="1">#REF!</definedName>
    <definedName name="____________________MIX25">#REF!</definedName>
    <definedName name="____________________MIX2540">'[4]Mix Design'!$P$15</definedName>
    <definedName name="____________________Mix255">'[6]Mix Design'!$P$13</definedName>
    <definedName name="____________________MIX30" localSheetId="1">#REF!</definedName>
    <definedName name="____________________MIX30">#REF!</definedName>
    <definedName name="____________________MIX35" localSheetId="1">#REF!</definedName>
    <definedName name="____________________MIX35">#REF!</definedName>
    <definedName name="____________________MIX40" localSheetId="1">#REF!</definedName>
    <definedName name="____________________MIX40">#REF!</definedName>
    <definedName name="____________________MIX45" localSheetId="1">'[4]Mix Design'!#REF!</definedName>
    <definedName name="____________________MIX45">'[4]Mix Design'!#REF!</definedName>
    <definedName name="____________________mm1" localSheetId="1">#REF!</definedName>
    <definedName name="____________________mm1">#REF!</definedName>
    <definedName name="____________________mm2" localSheetId="1">#REF!</definedName>
    <definedName name="____________________mm2">#REF!</definedName>
    <definedName name="____________________mm3" localSheetId="1">#REF!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1">'[8]ANAL-PIPE LINE'!#REF!</definedName>
    <definedName name="____________________SLV10025">'[8]ANAL-PIPE LINE'!#REF!</definedName>
    <definedName name="____________________tab1" localSheetId="1">#REF!</definedName>
    <definedName name="____________________tab1">#REF!</definedName>
    <definedName name="____________________tab2" localSheetId="1">#REF!</definedName>
    <definedName name="____________________tab2">#REF!</definedName>
    <definedName name="____________________TIP1" localSheetId="1">#REF!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 localSheetId="1">#REF!</definedName>
    <definedName name="___________________AWM10">#REF!</definedName>
    <definedName name="___________________AWM40" localSheetId="1">#REF!</definedName>
    <definedName name="___________________AWM40">#REF!</definedName>
    <definedName name="___________________AWM6" localSheetId="1">#REF!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1">[14]PROCTOR!#REF!</definedName>
    <definedName name="___________________CAN458">[14]PROCTOR!#REF!</definedName>
    <definedName name="___________________CAN486" localSheetId="1">[14]PROCTOR!#REF!</definedName>
    <definedName name="___________________CAN486">[14]PROCTOR!#REF!</definedName>
    <definedName name="___________________CAN487" localSheetId="1">[14]PROCTOR!#REF!</definedName>
    <definedName name="___________________CAN487">[14]PROCTOR!#REF!</definedName>
    <definedName name="___________________CAN488" localSheetId="1">[14]PROCTOR!#REF!</definedName>
    <definedName name="___________________CAN488">[14]PROCTOR!#REF!</definedName>
    <definedName name="___________________CAN489" localSheetId="1">[14]PROCTOR!#REF!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 localSheetId="1">#REF!</definedName>
    <definedName name="___________________CDG100">#REF!</definedName>
    <definedName name="___________________CDG250" localSheetId="1">#REF!</definedName>
    <definedName name="___________________CDG250">#REF!</definedName>
    <definedName name="___________________CDG50" localSheetId="1">#REF!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1" hidden="1">{"'Sheet1'!$A$4386:$N$4591"}</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 localSheetId="1">#REF!</definedName>
    <definedName name="___________________ExV200">#REF!</definedName>
    <definedName name="___________________GEN100" localSheetId="1">#REF!</definedName>
    <definedName name="___________________GEN100">#REF!</definedName>
    <definedName name="___________________GEN250" localSheetId="1">#REF!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 localSheetId="1">#REF!</definedName>
    <definedName name="___________________lb1">#REF!</definedName>
    <definedName name="___________________lb2" localSheetId="1">#REF!</definedName>
    <definedName name="___________________lb2">#REF!</definedName>
    <definedName name="___________________mac2">200</definedName>
    <definedName name="___________________MIX10" localSheetId="1">#REF!</definedName>
    <definedName name="___________________MIX10">#REF!</definedName>
    <definedName name="___________________MIX15" localSheetId="1">#REF!</definedName>
    <definedName name="___________________MIX15">#REF!</definedName>
    <definedName name="___________________MIX15150" localSheetId="1">'[4]Mix Design'!#REF!</definedName>
    <definedName name="___________________MIX15150">'[4]Mix Design'!#REF!</definedName>
    <definedName name="___________________MIX1540">'[4]Mix Design'!$P$11</definedName>
    <definedName name="___________________MIX1580" localSheetId="1">'[4]Mix Design'!#REF!</definedName>
    <definedName name="___________________MIX1580">'[4]Mix Design'!#REF!</definedName>
    <definedName name="___________________MIX2">'[5]Mix Design'!$P$12</definedName>
    <definedName name="___________________MIX20" localSheetId="1">#REF!</definedName>
    <definedName name="___________________MIX20">#REF!</definedName>
    <definedName name="___________________MIX2020">'[4]Mix Design'!$P$12</definedName>
    <definedName name="___________________MIX2040">'[4]Mix Design'!$P$13</definedName>
    <definedName name="___________________MIX25" localSheetId="1">#REF!</definedName>
    <definedName name="___________________MIX25">#REF!</definedName>
    <definedName name="___________________MIX2540">'[4]Mix Design'!$P$15</definedName>
    <definedName name="___________________Mix255">'[6]Mix Design'!$P$13</definedName>
    <definedName name="___________________MIX30" localSheetId="1">#REF!</definedName>
    <definedName name="___________________MIX30">#REF!</definedName>
    <definedName name="___________________MIX35" localSheetId="1">#REF!</definedName>
    <definedName name="___________________MIX35">#REF!</definedName>
    <definedName name="___________________MIX40" localSheetId="1">#REF!</definedName>
    <definedName name="___________________MIX40">#REF!</definedName>
    <definedName name="___________________MIX45" localSheetId="1">'[4]Mix Design'!#REF!</definedName>
    <definedName name="___________________MIX45">'[4]Mix Design'!#REF!</definedName>
    <definedName name="___________________mm1" localSheetId="1">#REF!</definedName>
    <definedName name="___________________mm1">#REF!</definedName>
    <definedName name="___________________mm2" localSheetId="1">#REF!</definedName>
    <definedName name="___________________mm2">#REF!</definedName>
    <definedName name="___________________mm3" localSheetId="1">#REF!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1">'[8]ANAL-PIPE LINE'!#REF!</definedName>
    <definedName name="___________________SLV10025">'[8]ANAL-PIPE LINE'!#REF!</definedName>
    <definedName name="___________________tab1" localSheetId="1">#REF!</definedName>
    <definedName name="___________________tab1">#REF!</definedName>
    <definedName name="___________________tab2" localSheetId="1">#REF!</definedName>
    <definedName name="___________________tab2">#REF!</definedName>
    <definedName name="___________________TIP1" localSheetId="1">#REF!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 localSheetId="1">[16]ANAL!#REF!</definedName>
    <definedName name="__________________ash1">[16]ANAL!#REF!</definedName>
    <definedName name="__________________AWM10" localSheetId="1">#REF!</definedName>
    <definedName name="__________________AWM10">#REF!</definedName>
    <definedName name="__________________AWM40" localSheetId="1">#REF!</definedName>
    <definedName name="__________________AWM40">#REF!</definedName>
    <definedName name="__________________AWM6" localSheetId="1">#REF!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1">[17]PROCTOR!#REF!</definedName>
    <definedName name="__________________CAN458">[17]PROCTOR!#REF!</definedName>
    <definedName name="__________________CAN486" localSheetId="1">[17]PROCTOR!#REF!</definedName>
    <definedName name="__________________CAN486">[17]PROCTOR!#REF!</definedName>
    <definedName name="__________________CAN487" localSheetId="1">[17]PROCTOR!#REF!</definedName>
    <definedName name="__________________CAN487">[17]PROCTOR!#REF!</definedName>
    <definedName name="__________________CAN488" localSheetId="1">[17]PROCTOR!#REF!</definedName>
    <definedName name="__________________CAN488">[17]PROCTOR!#REF!</definedName>
    <definedName name="__________________CAN489" localSheetId="1">[17]PROCTOR!#REF!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 localSheetId="1">#REF!</definedName>
    <definedName name="__________________CDG100">#REF!</definedName>
    <definedName name="__________________CDG250" localSheetId="1">#REF!</definedName>
    <definedName name="__________________CDG250">#REF!</definedName>
    <definedName name="__________________CDG50" localSheetId="1">#REF!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1" hidden="1">{"'Sheet1'!$A$4386:$N$4591"}</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 localSheetId="1">#REF!</definedName>
    <definedName name="__________________ExV200">#REF!</definedName>
    <definedName name="__________________GEN100" localSheetId="1">#REF!</definedName>
    <definedName name="__________________GEN100">#REF!</definedName>
    <definedName name="__________________GEN250" localSheetId="1">#REF!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1">#REF!</definedName>
    <definedName name="__________________lb1">#REF!</definedName>
    <definedName name="__________________lb2" localSheetId="1">#REF!</definedName>
    <definedName name="__________________lb2">#REF!</definedName>
    <definedName name="__________________mac2">200</definedName>
    <definedName name="__________________MIX10" localSheetId="1">#REF!</definedName>
    <definedName name="__________________MIX10">#REF!</definedName>
    <definedName name="__________________MIX15" localSheetId="1">#REF!</definedName>
    <definedName name="__________________MIX15">#REF!</definedName>
    <definedName name="__________________MIX15150" localSheetId="1">'[4]Mix Design'!#REF!</definedName>
    <definedName name="__________________MIX15150">'[4]Mix Design'!#REF!</definedName>
    <definedName name="__________________MIX1540">'[4]Mix Design'!$P$11</definedName>
    <definedName name="__________________MIX1580" localSheetId="1">'[4]Mix Design'!#REF!</definedName>
    <definedName name="__________________MIX1580">'[4]Mix Design'!#REF!</definedName>
    <definedName name="__________________MIX2">'[5]Mix Design'!$P$12</definedName>
    <definedName name="__________________MIX20" localSheetId="1">#REF!</definedName>
    <definedName name="__________________MIX20">#REF!</definedName>
    <definedName name="__________________MIX2020">'[4]Mix Design'!$P$12</definedName>
    <definedName name="__________________MIX2040">'[4]Mix Design'!$P$13</definedName>
    <definedName name="__________________MIX25" localSheetId="1">#REF!</definedName>
    <definedName name="__________________MIX25">#REF!</definedName>
    <definedName name="__________________MIX2540">'[4]Mix Design'!$P$15</definedName>
    <definedName name="__________________Mix255">'[6]Mix Design'!$P$13</definedName>
    <definedName name="__________________MIX30" localSheetId="1">#REF!</definedName>
    <definedName name="__________________MIX30">#REF!</definedName>
    <definedName name="__________________MIX35" localSheetId="1">#REF!</definedName>
    <definedName name="__________________MIX35">#REF!</definedName>
    <definedName name="__________________MIX40" localSheetId="1">#REF!</definedName>
    <definedName name="__________________MIX40">#REF!</definedName>
    <definedName name="__________________MIX45" localSheetId="1">'[4]Mix Design'!#REF!</definedName>
    <definedName name="__________________MIX45">'[4]Mix Design'!#REF!</definedName>
    <definedName name="__________________mm1" localSheetId="1">#REF!</definedName>
    <definedName name="__________________mm1">#REF!</definedName>
    <definedName name="__________________mm2" localSheetId="1">#REF!</definedName>
    <definedName name="__________________mm2">#REF!</definedName>
    <definedName name="__________________mm3" localSheetId="1">#REF!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1">'[8]ANAL-PIPE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1">#REF!</definedName>
    <definedName name="__________________tab1">#REF!</definedName>
    <definedName name="__________________tab2" localSheetId="1">#REF!</definedName>
    <definedName name="__________________tab2">#REF!</definedName>
    <definedName name="__________________TIP1" localSheetId="1">#REF!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 localSheetId="1">#REF!</definedName>
    <definedName name="_________________AWM10">#REF!</definedName>
    <definedName name="_________________AWM40" localSheetId="1">#REF!</definedName>
    <definedName name="_________________AWM40">#REF!</definedName>
    <definedName name="_________________AWM6" localSheetId="1">#REF!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1">[14]PROCTOR!#REF!</definedName>
    <definedName name="_________________CAN458">[14]PROCTOR!#REF!</definedName>
    <definedName name="_________________CAN486" localSheetId="1">[14]PROCTOR!#REF!</definedName>
    <definedName name="_________________CAN486">[14]PROCTOR!#REF!</definedName>
    <definedName name="_________________CAN487" localSheetId="1">[14]PROCTOR!#REF!</definedName>
    <definedName name="_________________CAN487">[14]PROCTOR!#REF!</definedName>
    <definedName name="_________________CAN488" localSheetId="1">[14]PROCTOR!#REF!</definedName>
    <definedName name="_________________CAN488">[14]PROCTOR!#REF!</definedName>
    <definedName name="_________________CAN489" localSheetId="1">[14]PROCTOR!#REF!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 localSheetId="1">#REF!</definedName>
    <definedName name="_________________CDG100">#REF!</definedName>
    <definedName name="_________________CDG250" localSheetId="1">#REF!</definedName>
    <definedName name="_________________CDG250">#REF!</definedName>
    <definedName name="_________________CDG50" localSheetId="1">#REF!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1" hidden="1">{"'Sheet1'!$A$4386:$N$4591"}</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 localSheetId="1">#REF!</definedName>
    <definedName name="_________________ExV200">#REF!</definedName>
    <definedName name="_________________GEN100" localSheetId="1">#REF!</definedName>
    <definedName name="_________________GEN100">#REF!</definedName>
    <definedName name="_________________GEN250" localSheetId="1">#REF!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 localSheetId="1">#REF!</definedName>
    <definedName name="_________________lb1">#REF!</definedName>
    <definedName name="_________________lb2" localSheetId="1">#REF!</definedName>
    <definedName name="_________________lb2">#REF!</definedName>
    <definedName name="_________________mac2">200</definedName>
    <definedName name="_________________MIX10" localSheetId="1">#REF!</definedName>
    <definedName name="_________________MIX10">#REF!</definedName>
    <definedName name="_________________MIX15" localSheetId="1">#REF!</definedName>
    <definedName name="_________________MIX15">#REF!</definedName>
    <definedName name="_________________MIX15150" localSheetId="1">'[4]Mix Design'!#REF!</definedName>
    <definedName name="_________________MIX15150">'[4]Mix Design'!#REF!</definedName>
    <definedName name="_________________MIX1540">'[4]Mix Design'!$P$11</definedName>
    <definedName name="_________________MIX1580" localSheetId="1">'[4]Mix Design'!#REF!</definedName>
    <definedName name="_________________MIX1580">'[4]Mix Design'!#REF!</definedName>
    <definedName name="_________________MIX2">'[5]Mix Design'!$P$12</definedName>
    <definedName name="_________________MIX20" localSheetId="1">#REF!</definedName>
    <definedName name="_________________MIX20">#REF!</definedName>
    <definedName name="_________________MIX2020">'[4]Mix Design'!$P$12</definedName>
    <definedName name="_________________MIX2040">'[4]Mix Design'!$P$13</definedName>
    <definedName name="_________________MIX25" localSheetId="1">#REF!</definedName>
    <definedName name="_________________MIX25">#REF!</definedName>
    <definedName name="_________________MIX2540">'[4]Mix Design'!$P$15</definedName>
    <definedName name="_________________Mix255">'[6]Mix Design'!$P$13</definedName>
    <definedName name="_________________MIX30" localSheetId="1">#REF!</definedName>
    <definedName name="_________________MIX30">#REF!</definedName>
    <definedName name="_________________MIX35" localSheetId="1">#REF!</definedName>
    <definedName name="_________________MIX35">#REF!</definedName>
    <definedName name="_________________MIX40" localSheetId="1">#REF!</definedName>
    <definedName name="_________________MIX40">#REF!</definedName>
    <definedName name="_________________MIX45" localSheetId="1">'[4]Mix Design'!#REF!</definedName>
    <definedName name="_________________MIX45">'[4]Mix Design'!#REF!</definedName>
    <definedName name="_________________mm1" localSheetId="1">#REF!</definedName>
    <definedName name="_________________mm1">#REF!</definedName>
    <definedName name="_________________mm2" localSheetId="1">#REF!</definedName>
    <definedName name="_________________mm2">#REF!</definedName>
    <definedName name="_________________mm3" localSheetId="1">#REF!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1">'[18]ANAL-PIPE LINE'!#REF!</definedName>
    <definedName name="_________________SLV10025">'[18]ANAL-PIPE LINE'!#REF!</definedName>
    <definedName name="_________________tab1" localSheetId="1">#REF!</definedName>
    <definedName name="_________________tab1">#REF!</definedName>
    <definedName name="_________________tab2" localSheetId="1">#REF!</definedName>
    <definedName name="_________________tab2">#REF!</definedName>
    <definedName name="_________________TIP1" localSheetId="1">#REF!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 localSheetId="1">#REF!</definedName>
    <definedName name="________________AWM10">#REF!</definedName>
    <definedName name="________________AWM40" localSheetId="1">#REF!</definedName>
    <definedName name="________________AWM40">#REF!</definedName>
    <definedName name="________________AWM6" localSheetId="1">#REF!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1">[14]PROCTOR!#REF!</definedName>
    <definedName name="________________CAN458">[14]PROCTOR!#REF!</definedName>
    <definedName name="________________CAN486" localSheetId="1">[14]PROCTOR!#REF!</definedName>
    <definedName name="________________CAN486">[14]PROCTOR!#REF!</definedName>
    <definedName name="________________CAN487" localSheetId="1">[14]PROCTOR!#REF!</definedName>
    <definedName name="________________CAN487">[14]PROCTOR!#REF!</definedName>
    <definedName name="________________CAN488" localSheetId="1">[14]PROCTOR!#REF!</definedName>
    <definedName name="________________CAN488">[14]PROCTOR!#REF!</definedName>
    <definedName name="________________CAN489" localSheetId="1">[14]PROCTOR!#REF!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 localSheetId="1">#REF!</definedName>
    <definedName name="________________CDG100">#REF!</definedName>
    <definedName name="________________CDG250" localSheetId="1">#REF!</definedName>
    <definedName name="________________CDG250">#REF!</definedName>
    <definedName name="________________CDG50" localSheetId="1">#REF!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1" hidden="1">{"'Sheet1'!$A$4386:$N$4591"}</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 localSheetId="1">#REF!</definedName>
    <definedName name="________________ExV200">#REF!</definedName>
    <definedName name="________________GEN100" localSheetId="1">#REF!</definedName>
    <definedName name="________________GEN100">#REF!</definedName>
    <definedName name="________________GEN250" localSheetId="1">#REF!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 localSheetId="1">#REF!</definedName>
    <definedName name="________________MIX10">#REF!</definedName>
    <definedName name="________________MIX15" localSheetId="1">#REF!</definedName>
    <definedName name="________________MIX15">#REF!</definedName>
    <definedName name="________________MIX15150" localSheetId="1">'[4]Mix Design'!#REF!</definedName>
    <definedName name="________________MIX15150">'[4]Mix Design'!#REF!</definedName>
    <definedName name="________________MIX1540">'[4]Mix Design'!$P$11</definedName>
    <definedName name="________________MIX1580" localSheetId="1">'[4]Mix Design'!#REF!</definedName>
    <definedName name="________________MIX1580">'[4]Mix Design'!#REF!</definedName>
    <definedName name="________________MIX2">'[5]Mix Design'!$P$12</definedName>
    <definedName name="________________MIX20" localSheetId="1">#REF!</definedName>
    <definedName name="________________MIX20">#REF!</definedName>
    <definedName name="________________MIX2020">'[4]Mix Design'!$P$12</definedName>
    <definedName name="________________MIX2040">'[4]Mix Design'!$P$13</definedName>
    <definedName name="________________MIX25" localSheetId="1">#REF!</definedName>
    <definedName name="________________MIX25">#REF!</definedName>
    <definedName name="________________MIX2540">'[4]Mix Design'!$P$15</definedName>
    <definedName name="________________Mix255">'[6]Mix Design'!$P$13</definedName>
    <definedName name="________________MIX30" localSheetId="1">#REF!</definedName>
    <definedName name="________________MIX30">#REF!</definedName>
    <definedName name="________________MIX35" localSheetId="1">#REF!</definedName>
    <definedName name="________________MIX35">#REF!</definedName>
    <definedName name="________________MIX40" localSheetId="1">#REF!</definedName>
    <definedName name="________________MIX40">#REF!</definedName>
    <definedName name="________________MIX45" localSheetId="1">'[4]Mix Design'!#REF!</definedName>
    <definedName name="________________MIX45">'[4]Mix Design'!#REF!</definedName>
    <definedName name="________________mm1" localSheetId="1">#REF!</definedName>
    <definedName name="________________mm1">#REF!</definedName>
    <definedName name="________________mm2" localSheetId="1">#REF!</definedName>
    <definedName name="________________mm2">#REF!</definedName>
    <definedName name="________________mm3" localSheetId="1">#REF!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1">'[8]ANAL-PIPE LINE'!#REF!</definedName>
    <definedName name="________________SLV10025">'[8]ANAL-PIPE LINE'!#REF!</definedName>
    <definedName name="________________tab1" localSheetId="1">#REF!</definedName>
    <definedName name="________________tab1">#REF!</definedName>
    <definedName name="________________tab2" localSheetId="1">#REF!</definedName>
    <definedName name="________________tab2">#REF!</definedName>
    <definedName name="________________TIP1" localSheetId="1">#REF!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 localSheetId="1">#REF!</definedName>
    <definedName name="_______________AWM10">#REF!</definedName>
    <definedName name="_______________AWM40" localSheetId="1">#REF!</definedName>
    <definedName name="_______________AWM40">#REF!</definedName>
    <definedName name="_______________AWM6" localSheetId="1">#REF!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1">[19]PROCTOR!#REF!</definedName>
    <definedName name="_______________CAN458">[19]PROCTOR!#REF!</definedName>
    <definedName name="_______________CAN486" localSheetId="1">[19]PROCTOR!#REF!</definedName>
    <definedName name="_______________CAN486">[19]PROCTOR!#REF!</definedName>
    <definedName name="_______________CAN487" localSheetId="1">[19]PROCTOR!#REF!</definedName>
    <definedName name="_______________CAN487">[19]PROCTOR!#REF!</definedName>
    <definedName name="_______________CAN488" localSheetId="1">[19]PROCTOR!#REF!</definedName>
    <definedName name="_______________CAN488">[19]PROCTOR!#REF!</definedName>
    <definedName name="_______________CAN489" localSheetId="1">[19]PROCTOR!#REF!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 localSheetId="1">#REF!</definedName>
    <definedName name="_______________CDG100">#REF!</definedName>
    <definedName name="_______________CDG250" localSheetId="1">#REF!</definedName>
    <definedName name="_______________CDG250">#REF!</definedName>
    <definedName name="_______________CDG50" localSheetId="1">#REF!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1" hidden="1">{"'Sheet1'!$A$4386:$N$4591"}</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 localSheetId="1">#REF!</definedName>
    <definedName name="_______________ExV200">#REF!</definedName>
    <definedName name="_______________GEN100" localSheetId="1">#REF!</definedName>
    <definedName name="_______________GEN100">#REF!</definedName>
    <definedName name="_______________GEN250" localSheetId="1">#REF!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 localSheetId="1">#REF!</definedName>
    <definedName name="_______________MIX10">#REF!</definedName>
    <definedName name="_______________MIX15" localSheetId="1">#REF!</definedName>
    <definedName name="_______________MIX15">#REF!</definedName>
    <definedName name="_______________MIX15150" localSheetId="1">'[4]Mix Design'!#REF!</definedName>
    <definedName name="_______________MIX15150">'[4]Mix Design'!#REF!</definedName>
    <definedName name="_______________MIX1540">'[4]Mix Design'!$P$11</definedName>
    <definedName name="_______________MIX1580" localSheetId="1">'[4]Mix Design'!#REF!</definedName>
    <definedName name="_______________MIX1580">'[4]Mix Design'!#REF!</definedName>
    <definedName name="_______________MIX2">'[5]Mix Design'!$P$12</definedName>
    <definedName name="_______________MIX20" localSheetId="1">#REF!</definedName>
    <definedName name="_______________MIX20">#REF!</definedName>
    <definedName name="_______________MIX2020">'[4]Mix Design'!$P$12</definedName>
    <definedName name="_______________MIX2040">'[4]Mix Design'!$P$13</definedName>
    <definedName name="_______________MIX25" localSheetId="1">#REF!</definedName>
    <definedName name="_______________MIX25">#REF!</definedName>
    <definedName name="_______________MIX2540">'[4]Mix Design'!$P$15</definedName>
    <definedName name="_______________Mix255">'[6]Mix Design'!$P$13</definedName>
    <definedName name="_______________MIX30" localSheetId="1">#REF!</definedName>
    <definedName name="_______________MIX30">#REF!</definedName>
    <definedName name="_______________MIX35" localSheetId="1">#REF!</definedName>
    <definedName name="_______________MIX35">#REF!</definedName>
    <definedName name="_______________MIX40" localSheetId="1">#REF!</definedName>
    <definedName name="_______________MIX40">#REF!</definedName>
    <definedName name="_______________MIX45" localSheetId="1">'[4]Mix Design'!#REF!</definedName>
    <definedName name="_______________MIX45">'[4]Mix Design'!#REF!</definedName>
    <definedName name="_______________mm1" localSheetId="1">#REF!</definedName>
    <definedName name="_______________mm1">#REF!</definedName>
    <definedName name="_______________mm2" localSheetId="1">#REF!</definedName>
    <definedName name="_______________mm2">#REF!</definedName>
    <definedName name="_______________mm3" localSheetId="1">#REF!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1">#REF!</definedName>
    <definedName name="_______________tab1">#REF!</definedName>
    <definedName name="_______________tab2" localSheetId="1">#REF!</definedName>
    <definedName name="_______________tab2">#REF!</definedName>
    <definedName name="_______________TIP1" localSheetId="1">#REF!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 localSheetId="1">[21]ANAL!#REF!</definedName>
    <definedName name="______________ash1">[21]ANAL!#REF!</definedName>
    <definedName name="______________AWM10" localSheetId="1">#REF!</definedName>
    <definedName name="______________AWM10">#REF!</definedName>
    <definedName name="______________AWM40" localSheetId="1">#REF!</definedName>
    <definedName name="______________AWM40">#REF!</definedName>
    <definedName name="______________AWM6" localSheetId="1">#REF!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1">[14]PROCTOR!#REF!</definedName>
    <definedName name="______________CAN458">[14]PROCTOR!#REF!</definedName>
    <definedName name="______________CAN486" localSheetId="1">[14]PROCTOR!#REF!</definedName>
    <definedName name="______________CAN486">[14]PROCTOR!#REF!</definedName>
    <definedName name="______________CAN487" localSheetId="1">[14]PROCTOR!#REF!</definedName>
    <definedName name="______________CAN487">[14]PROCTOR!#REF!</definedName>
    <definedName name="______________CAN488" localSheetId="1">[14]PROCTOR!#REF!</definedName>
    <definedName name="______________CAN488">[14]PROCTOR!#REF!</definedName>
    <definedName name="______________CAN489" localSheetId="1">[14]PROCTOR!#REF!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 localSheetId="1">#REF!</definedName>
    <definedName name="______________CDG100">#REF!</definedName>
    <definedName name="______________CDG250" localSheetId="1">#REF!</definedName>
    <definedName name="______________CDG250">#REF!</definedName>
    <definedName name="______________CDG50" localSheetId="1">#REF!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1" hidden="1">{"'Sheet1'!$A$4386:$N$4591"}</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 localSheetId="1">#REF!</definedName>
    <definedName name="______________ExV200">#REF!</definedName>
    <definedName name="______________GEN100" localSheetId="1">#REF!</definedName>
    <definedName name="______________GEN100">#REF!</definedName>
    <definedName name="______________GEN250" localSheetId="1">#REF!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 localSheetId="1">#REF!</definedName>
    <definedName name="______________lb1">#REF!</definedName>
    <definedName name="______________lb2">#REF!</definedName>
    <definedName name="______________mac2">200</definedName>
    <definedName name="______________MAN1">#REF!</definedName>
    <definedName name="______________MIX10" localSheetId="1">#REF!</definedName>
    <definedName name="______________MIX10">#REF!</definedName>
    <definedName name="______________MIX15" localSheetId="1">#REF!</definedName>
    <definedName name="______________MIX15">#REF!</definedName>
    <definedName name="______________MIX15150" localSheetId="1">'[4]Mix Design'!#REF!</definedName>
    <definedName name="______________MIX15150">'[4]Mix Design'!#REF!</definedName>
    <definedName name="______________MIX1540">'[4]Mix Design'!$P$11</definedName>
    <definedName name="______________MIX1580" localSheetId="1">'[4]Mix Design'!#REF!</definedName>
    <definedName name="______________MIX1580">'[4]Mix Design'!#REF!</definedName>
    <definedName name="______________MIX2">'[5]Mix Design'!$P$12</definedName>
    <definedName name="______________MIX20" localSheetId="1">#REF!</definedName>
    <definedName name="______________MIX20">#REF!</definedName>
    <definedName name="______________MIX2020">'[4]Mix Design'!$P$12</definedName>
    <definedName name="______________MIX2040">'[4]Mix Design'!$P$13</definedName>
    <definedName name="______________MIX25" localSheetId="1">#REF!</definedName>
    <definedName name="______________MIX25">#REF!</definedName>
    <definedName name="______________MIX2540">'[4]Mix Design'!$P$15</definedName>
    <definedName name="______________Mix255">'[6]Mix Design'!$P$13</definedName>
    <definedName name="______________MIX30" localSheetId="1">#REF!</definedName>
    <definedName name="______________MIX30">#REF!</definedName>
    <definedName name="______________MIX35" localSheetId="1">#REF!</definedName>
    <definedName name="______________MIX35">#REF!</definedName>
    <definedName name="______________MIX40" localSheetId="1">#REF!</definedName>
    <definedName name="______________MIX40">#REF!</definedName>
    <definedName name="______________MIX45" localSheetId="1">'[4]Mix Design'!#REF!</definedName>
    <definedName name="______________MIX45">'[4]Mix Design'!#REF!</definedName>
    <definedName name="______________mm1" localSheetId="1">#REF!</definedName>
    <definedName name="______________mm1">#REF!</definedName>
    <definedName name="______________mm2" localSheetId="1">#REF!</definedName>
    <definedName name="______________mm2">#REF!</definedName>
    <definedName name="______________mm3" localSheetId="1">#REF!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 localSheetId="1">'[8]ANAL-PIPE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1">#REF!</definedName>
    <definedName name="______________tab1">#REF!</definedName>
    <definedName name="______________tab2" localSheetId="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 localSheetId="1">#REF!</definedName>
    <definedName name="_____________AWM10">#REF!</definedName>
    <definedName name="_____________AWM40" localSheetId="1">#REF!</definedName>
    <definedName name="_____________AWM40">#REF!</definedName>
    <definedName name="_____________AWM6" localSheetId="1">#REF!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1">[14]PROCTOR!#REF!</definedName>
    <definedName name="_____________CAN458">[14]PROCTOR!#REF!</definedName>
    <definedName name="_____________CAN486" localSheetId="1">[14]PROCTOR!#REF!</definedName>
    <definedName name="_____________CAN486">[14]PROCTOR!#REF!</definedName>
    <definedName name="_____________CAN487" localSheetId="1">[14]PROCTOR!#REF!</definedName>
    <definedName name="_____________CAN487">[14]PROCTOR!#REF!</definedName>
    <definedName name="_____________CAN488" localSheetId="1">[14]PROCTOR!#REF!</definedName>
    <definedName name="_____________CAN488">[14]PROCTOR!#REF!</definedName>
    <definedName name="_____________CAN489" localSheetId="1">[14]PROCTOR!#REF!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 localSheetId="1">#REF!</definedName>
    <definedName name="_____________CDG100">#REF!</definedName>
    <definedName name="_____________CDG250" localSheetId="1">#REF!</definedName>
    <definedName name="_____________CDG250">#REF!</definedName>
    <definedName name="_____________CDG50" localSheetId="1">#REF!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1"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 localSheetId="1">#REF!</definedName>
    <definedName name="_____________MIX10">#REF!</definedName>
    <definedName name="_____________MIX15" localSheetId="1">#REF!</definedName>
    <definedName name="_____________MIX15">#REF!</definedName>
    <definedName name="_____________MIX15150" localSheetId="1">'[4]Mix Design'!#REF!</definedName>
    <definedName name="_____________MIX15150">'[4]Mix Design'!#REF!</definedName>
    <definedName name="_____________MIX1540">'[4]Mix Design'!$P$11</definedName>
    <definedName name="_____________MIX1580" localSheetId="1">'[4]Mix Design'!#REF!</definedName>
    <definedName name="_____________MIX1580">'[4]Mix Design'!#REF!</definedName>
    <definedName name="_____________MIX2">'[5]Mix Design'!$P$12</definedName>
    <definedName name="_____________MIX20" localSheetId="1">#REF!</definedName>
    <definedName name="_____________MIX20">#REF!</definedName>
    <definedName name="_____________MIX2020">'[4]Mix Design'!$P$12</definedName>
    <definedName name="_____________MIX2040">'[4]Mix Design'!$P$13</definedName>
    <definedName name="_____________MIX25" localSheetId="1">#REF!</definedName>
    <definedName name="_____________MIX25">#REF!</definedName>
    <definedName name="_____________MIX2540">'[4]Mix Design'!$P$15</definedName>
    <definedName name="_____________Mix255">'[6]Mix Design'!$P$13</definedName>
    <definedName name="_____________MIX30" localSheetId="1">#REF!</definedName>
    <definedName name="_____________MIX30">#REF!</definedName>
    <definedName name="_____________MIX35" localSheetId="1">#REF!</definedName>
    <definedName name="_____________MIX35">#REF!</definedName>
    <definedName name="_____________MIX40" localSheetId="1">#REF!</definedName>
    <definedName name="_____________MIX40">#REF!</definedName>
    <definedName name="_____________MIX45" localSheetId="1">'[4]Mix Design'!#REF!</definedName>
    <definedName name="_____________MIX45">'[4]Mix Design'!#REF!</definedName>
    <definedName name="_____________mm1" localSheetId="1">#REF!</definedName>
    <definedName name="_____________mm1">#REF!</definedName>
    <definedName name="_____________mm2" localSheetId="1">#REF!</definedName>
    <definedName name="_____________mm2">#REF!</definedName>
    <definedName name="_____________mm3" localSheetId="1">#REF!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 localSheetId="1">#REF!</definedName>
    <definedName name="_____________tab1">#REF!</definedName>
    <definedName name="_____________tab2" localSheetId="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 localSheetId="1">#REF!</definedName>
    <definedName name="____________AWM10">#REF!</definedName>
    <definedName name="____________AWM40" localSheetId="1">#REF!</definedName>
    <definedName name="____________AWM40">#REF!</definedName>
    <definedName name="____________AWM6" localSheetId="1">#REF!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1">[19]PROCTOR!#REF!</definedName>
    <definedName name="____________CAN458">[19]PROCTOR!#REF!</definedName>
    <definedName name="____________CAN486" localSheetId="1">[19]PROCTOR!#REF!</definedName>
    <definedName name="____________CAN486">[19]PROCTOR!#REF!</definedName>
    <definedName name="____________CAN487" localSheetId="1">[19]PROCTOR!#REF!</definedName>
    <definedName name="____________CAN487">[19]PROCTOR!#REF!</definedName>
    <definedName name="____________CAN488" localSheetId="1">[19]PROCTOR!#REF!</definedName>
    <definedName name="____________CAN488">[19]PROCTOR!#REF!</definedName>
    <definedName name="____________CAN489" localSheetId="1">[19]PROCTOR!#REF!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 localSheetId="1">#REF!</definedName>
    <definedName name="____________CDG100">#REF!</definedName>
    <definedName name="____________CDG250" localSheetId="1">#REF!</definedName>
    <definedName name="____________CDG250">#REF!</definedName>
    <definedName name="____________CDG50" localSheetId="1">#REF!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1" hidden="1">{"'Sheet1'!$A$4386:$N$4591"}</definedName>
    <definedName name="____________dec05" hidden="1">{"'Sheet1'!$A$4386:$N$4591"}</definedName>
    <definedName name="____________DOZ50">#REF!</definedName>
    <definedName name="____________DOZ80">#REF!</definedName>
    <definedName name="____________EXC20">'[23]21-Rate Analysis-1'!$E$51</definedName>
    <definedName name="____________ExV200" localSheetId="1">#REF!</definedName>
    <definedName name="____________ExV200">#REF!</definedName>
    <definedName name="____________GEN100" localSheetId="1">#REF!</definedName>
    <definedName name="____________GEN100">#REF!</definedName>
    <definedName name="____________GEN250" localSheetId="1">#REF!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 localSheetId="1">#REF!</definedName>
    <definedName name="____________MIX10">#REF!</definedName>
    <definedName name="____________MIX15" localSheetId="1">#REF!</definedName>
    <definedName name="____________MIX15">#REF!</definedName>
    <definedName name="____________MIX15150" localSheetId="1">'[4]Mix Design'!#REF!</definedName>
    <definedName name="____________MIX15150">'[4]Mix Design'!#REF!</definedName>
    <definedName name="____________MIX1540">'[4]Mix Design'!$P$11</definedName>
    <definedName name="____________MIX1580" localSheetId="1">'[4]Mix Design'!#REF!</definedName>
    <definedName name="____________MIX1580">'[4]Mix Design'!#REF!</definedName>
    <definedName name="____________MIX2">'[5]Mix Design'!$P$12</definedName>
    <definedName name="____________MIX20" localSheetId="1">#REF!</definedName>
    <definedName name="____________MIX20">#REF!</definedName>
    <definedName name="____________MIX2020">'[4]Mix Design'!$P$12</definedName>
    <definedName name="____________MIX2040">'[4]Mix Design'!$P$13</definedName>
    <definedName name="____________MIX25" localSheetId="1">#REF!</definedName>
    <definedName name="____________MIX25">#REF!</definedName>
    <definedName name="____________MIX2540">'[4]Mix Design'!$P$15</definedName>
    <definedName name="____________Mix255">'[6]Mix Design'!$P$13</definedName>
    <definedName name="____________MIX30" localSheetId="1">#REF!</definedName>
    <definedName name="____________MIX30">#REF!</definedName>
    <definedName name="____________MIX35" localSheetId="1">#REF!</definedName>
    <definedName name="____________MIX35">#REF!</definedName>
    <definedName name="____________MIX40" localSheetId="1">#REF!</definedName>
    <definedName name="____________MIX40">#REF!</definedName>
    <definedName name="____________MIX45" localSheetId="1">'[4]Mix Design'!#REF!</definedName>
    <definedName name="____________MIX45">'[4]Mix Design'!#REF!</definedName>
    <definedName name="____________mm1" localSheetId="1">#REF!</definedName>
    <definedName name="____________mm1">#REF!</definedName>
    <definedName name="____________mm2" localSheetId="1">#REF!</definedName>
    <definedName name="____________mm2">#REF!</definedName>
    <definedName name="____________mm3" localSheetId="1">#REF!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 localSheetId="1">#REF!</definedName>
    <definedName name="____________tab1">#REF!</definedName>
    <definedName name="____________tab2" localSheetId="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 localSheetId="1">[21]ANAL!#REF!</definedName>
    <definedName name="___________ash1">[21]ANAL!#REF!</definedName>
    <definedName name="___________AWM10" localSheetId="1">#REF!</definedName>
    <definedName name="___________AWM10">#REF!</definedName>
    <definedName name="___________AWM40" localSheetId="1">#REF!</definedName>
    <definedName name="___________AWM40">#REF!</definedName>
    <definedName name="___________AWM6" localSheetId="1">#REF!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1">[19]PROCTOR!#REF!</definedName>
    <definedName name="___________CAN458">[19]PROCTOR!#REF!</definedName>
    <definedName name="___________CAN486" localSheetId="1">[19]PROCTOR!#REF!</definedName>
    <definedName name="___________CAN486">[19]PROCTOR!#REF!</definedName>
    <definedName name="___________CAN487" localSheetId="1">[19]PROCTOR!#REF!</definedName>
    <definedName name="___________CAN487">[19]PROCTOR!#REF!</definedName>
    <definedName name="___________CAN488" localSheetId="1">[19]PROCTOR!#REF!</definedName>
    <definedName name="___________CAN488">[19]PROCTOR!#REF!</definedName>
    <definedName name="___________CAN489" localSheetId="1">[19]PROCTOR!#REF!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 localSheetId="1">#REF!</definedName>
    <definedName name="___________CDG100">#REF!</definedName>
    <definedName name="___________CDG250" localSheetId="1">#REF!</definedName>
    <definedName name="___________CDG250">#REF!</definedName>
    <definedName name="___________CDG50" localSheetId="1">#REF!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1" hidden="1">{"'Sheet1'!$A$4386:$N$4591"}</definedName>
    <definedName name="___________dec05" hidden="1">{"'Sheet1'!$A$4386:$N$4591"}</definedName>
    <definedName name="___________DOZ50">#REF!</definedName>
    <definedName name="___________DOZ80">#REF!</definedName>
    <definedName name="___________EXC20">'[23]21-Rate Analysis-1'!$E$51</definedName>
    <definedName name="___________ExV200" localSheetId="1">#REF!</definedName>
    <definedName name="___________ExV200">#REF!</definedName>
    <definedName name="___________GEN100" localSheetId="1">#REF!</definedName>
    <definedName name="___________GEN100">#REF!</definedName>
    <definedName name="___________GEN250" localSheetId="1">#REF!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 localSheetId="1">#REF!</definedName>
    <definedName name="___________lb1">#REF!</definedName>
    <definedName name="___________lb2">#REF!</definedName>
    <definedName name="___________mac2">200</definedName>
    <definedName name="___________MAN1">#REF!</definedName>
    <definedName name="___________MIX10" localSheetId="1">#REF!</definedName>
    <definedName name="___________MIX10">#REF!</definedName>
    <definedName name="___________MIX15" localSheetId="1">#REF!</definedName>
    <definedName name="___________MIX15">#REF!</definedName>
    <definedName name="___________MIX15150" localSheetId="1">'[4]Mix Design'!#REF!</definedName>
    <definedName name="___________MIX15150">'[4]Mix Design'!#REF!</definedName>
    <definedName name="___________MIX1540">'[4]Mix Design'!$P$11</definedName>
    <definedName name="___________MIX1580" localSheetId="1">'[4]Mix Design'!#REF!</definedName>
    <definedName name="___________MIX1580">'[4]Mix Design'!#REF!</definedName>
    <definedName name="___________MIX2">'[5]Mix Design'!$P$12</definedName>
    <definedName name="___________MIX20" localSheetId="1">#REF!</definedName>
    <definedName name="___________MIX20">#REF!</definedName>
    <definedName name="___________MIX2020">'[4]Mix Design'!$P$12</definedName>
    <definedName name="___________MIX2040">'[4]Mix Design'!$P$13</definedName>
    <definedName name="___________MIX25" localSheetId="1">#REF!</definedName>
    <definedName name="___________MIX25">#REF!</definedName>
    <definedName name="___________MIX2540">'[4]Mix Design'!$P$15</definedName>
    <definedName name="___________Mix255">'[6]Mix Design'!$P$13</definedName>
    <definedName name="___________MIX30" localSheetId="1">#REF!</definedName>
    <definedName name="___________MIX30">#REF!</definedName>
    <definedName name="___________MIX35" localSheetId="1">#REF!</definedName>
    <definedName name="___________MIX35">#REF!</definedName>
    <definedName name="___________MIX40" localSheetId="1">#REF!</definedName>
    <definedName name="___________MIX40">#REF!</definedName>
    <definedName name="___________MIX45" localSheetId="1">'[4]Mix Design'!#REF!</definedName>
    <definedName name="___________MIX45">'[4]Mix Design'!#REF!</definedName>
    <definedName name="___________mm1" localSheetId="1">#REF!</definedName>
    <definedName name="___________mm1">#REF!</definedName>
    <definedName name="___________mm2" localSheetId="1">#REF!</definedName>
    <definedName name="___________mm2">#REF!</definedName>
    <definedName name="___________mm3" localSheetId="1">#REF!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 localSheetId="1">#REF!</definedName>
    <definedName name="___________tab1">#REF!</definedName>
    <definedName name="___________tab2" localSheetId="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 localSheetId="1">[21]ANAL!#REF!</definedName>
    <definedName name="__________ash1">[21]ANAL!#REF!</definedName>
    <definedName name="__________AWM10" localSheetId="1">#REF!</definedName>
    <definedName name="__________AWM10">#REF!</definedName>
    <definedName name="__________AWM40" localSheetId="1">#REF!</definedName>
    <definedName name="__________AWM40">#REF!</definedName>
    <definedName name="__________AWM6" localSheetId="1">#REF!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1">[19]PROCTOR!#REF!</definedName>
    <definedName name="__________CAN458">[19]PROCTOR!#REF!</definedName>
    <definedName name="__________CAN486" localSheetId="1">[19]PROCTOR!#REF!</definedName>
    <definedName name="__________CAN486">[19]PROCTOR!#REF!</definedName>
    <definedName name="__________CAN487" localSheetId="1">[19]PROCTOR!#REF!</definedName>
    <definedName name="__________CAN487">[19]PROCTOR!#REF!</definedName>
    <definedName name="__________CAN488" localSheetId="1">[19]PROCTOR!#REF!</definedName>
    <definedName name="__________CAN488">[19]PROCTOR!#REF!</definedName>
    <definedName name="__________CAN489" localSheetId="1">[19]PROCTOR!#REF!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 localSheetId="1">#REF!</definedName>
    <definedName name="__________CDG100">#REF!</definedName>
    <definedName name="__________CDG250" localSheetId="1">#REF!</definedName>
    <definedName name="__________CDG250">#REF!</definedName>
    <definedName name="__________CDG50" localSheetId="1">#REF!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1" hidden="1">{"'Sheet1'!$A$4386:$N$4591"}</definedName>
    <definedName name="__________dec05" hidden="1">{"'Sheet1'!$A$4386:$N$4591"}</definedName>
    <definedName name="__________DOZ50">#REF!</definedName>
    <definedName name="__________DOZ80">#REF!</definedName>
    <definedName name="__________EXC20">'[23]21-Rate Analysis-1'!$E$51</definedName>
    <definedName name="__________ExV200" localSheetId="1">#REF!</definedName>
    <definedName name="__________ExV200">#REF!</definedName>
    <definedName name="__________GEN100" localSheetId="1">#REF!</definedName>
    <definedName name="__________GEN100">#REF!</definedName>
    <definedName name="__________GEN250" localSheetId="1">#REF!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 localSheetId="1">#REF!</definedName>
    <definedName name="__________lb1">#REF!</definedName>
    <definedName name="__________lb2">#REF!</definedName>
    <definedName name="__________mac2">200</definedName>
    <definedName name="__________MAN1">#REF!</definedName>
    <definedName name="__________MIX10" localSheetId="1">#REF!</definedName>
    <definedName name="__________MIX10">#REF!</definedName>
    <definedName name="__________MIX15" localSheetId="1">#REF!</definedName>
    <definedName name="__________MIX15">#REF!</definedName>
    <definedName name="__________MIX15150" localSheetId="1">'[4]Mix Design'!#REF!</definedName>
    <definedName name="__________MIX15150">'[4]Mix Design'!#REF!</definedName>
    <definedName name="__________MIX1540">'[4]Mix Design'!$P$11</definedName>
    <definedName name="__________MIX1580" localSheetId="1">'[4]Mix Design'!#REF!</definedName>
    <definedName name="__________MIX1580">'[4]Mix Design'!#REF!</definedName>
    <definedName name="__________MIX2">'[5]Mix Design'!$P$12</definedName>
    <definedName name="__________MIX20" localSheetId="1">#REF!</definedName>
    <definedName name="__________MIX20">#REF!</definedName>
    <definedName name="__________MIX2020">'[4]Mix Design'!$P$12</definedName>
    <definedName name="__________MIX2040">'[4]Mix Design'!$P$13</definedName>
    <definedName name="__________MIX25" localSheetId="1">#REF!</definedName>
    <definedName name="__________MIX25">#REF!</definedName>
    <definedName name="__________MIX2540">'[4]Mix Design'!$P$15</definedName>
    <definedName name="__________Mix255">'[6]Mix Design'!$P$13</definedName>
    <definedName name="__________MIX30" localSheetId="1">#REF!</definedName>
    <definedName name="__________MIX30">#REF!</definedName>
    <definedName name="__________MIX35" localSheetId="1">#REF!</definedName>
    <definedName name="__________MIX35">#REF!</definedName>
    <definedName name="__________MIX40" localSheetId="1">#REF!</definedName>
    <definedName name="__________MIX40">#REF!</definedName>
    <definedName name="__________MIX45" localSheetId="1">'[4]Mix Design'!#REF!</definedName>
    <definedName name="__________MIX45">'[4]Mix Design'!#REF!</definedName>
    <definedName name="__________mm1" localSheetId="1">#REF!</definedName>
    <definedName name="__________mm1">#REF!</definedName>
    <definedName name="__________mm2" localSheetId="1">#REF!</definedName>
    <definedName name="__________mm2">#REF!</definedName>
    <definedName name="__________mm3" localSheetId="1">#REF!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 localSheetId="1">#REF!</definedName>
    <definedName name="__________tab1">#REF!</definedName>
    <definedName name="__________tab2" localSheetId="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 localSheetId="1">#REF!</definedName>
    <definedName name="_________AGG40">#REF!</definedName>
    <definedName name="_________AGG6" localSheetId="1">#REF!</definedName>
    <definedName name="_________AGG6">#REF!</definedName>
    <definedName name="_________ARV8040">'[20]ANAL-PUMP HOUSE'!$I$55</definedName>
    <definedName name="_________ash1" localSheetId="1">[21]ANAL!#REF!</definedName>
    <definedName name="_________ash1">[21]ANAL!#REF!</definedName>
    <definedName name="_________AWM10" localSheetId="1">#REF!</definedName>
    <definedName name="_________AWM10">#REF!</definedName>
    <definedName name="_________AWM40" localSheetId="1">#REF!</definedName>
    <definedName name="_________AWM40">#REF!</definedName>
    <definedName name="_________AWM6" localSheetId="1">#REF!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1">[19]PROCTOR!#REF!</definedName>
    <definedName name="_________CAN458">[19]PROCTOR!#REF!</definedName>
    <definedName name="_________CAN486" localSheetId="1">[19]PROCTOR!#REF!</definedName>
    <definedName name="_________CAN486">[19]PROCTOR!#REF!</definedName>
    <definedName name="_________CAN487" localSheetId="1">[19]PROCTOR!#REF!</definedName>
    <definedName name="_________CAN487">[19]PROCTOR!#REF!</definedName>
    <definedName name="_________CAN488" localSheetId="1">[19]PROCTOR!#REF!</definedName>
    <definedName name="_________CAN488">[19]PROCTOR!#REF!</definedName>
    <definedName name="_________CAN489" localSheetId="1">[19]PROCTOR!#REF!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 localSheetId="1">#REF!</definedName>
    <definedName name="_________CDG100">#REF!</definedName>
    <definedName name="_________CDG250" localSheetId="1">#REF!</definedName>
    <definedName name="_________CDG250">#REF!</definedName>
    <definedName name="_________CDG50" localSheetId="1">#REF!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1"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 localSheetId="1">#REF!</definedName>
    <definedName name="_________lb1">#REF!</definedName>
    <definedName name="_________lb2">#REF!</definedName>
    <definedName name="_________mac2">200</definedName>
    <definedName name="_________MAN1">#REF!</definedName>
    <definedName name="_________MIX10" localSheetId="1">#REF!</definedName>
    <definedName name="_________MIX10">#REF!</definedName>
    <definedName name="_________MIX15" localSheetId="1">#REF!</definedName>
    <definedName name="_________MIX15">#REF!</definedName>
    <definedName name="_________MIX15150" localSheetId="1">'[4]Mix Design'!#REF!</definedName>
    <definedName name="_________MIX15150">'[4]Mix Design'!#REF!</definedName>
    <definedName name="_________MIX1540">'[4]Mix Design'!$P$11</definedName>
    <definedName name="_________MIX1580" localSheetId="1">'[4]Mix Design'!#REF!</definedName>
    <definedName name="_________MIX1580">'[4]Mix Design'!#REF!</definedName>
    <definedName name="_________MIX2">'[5]Mix Design'!$P$12</definedName>
    <definedName name="_________MIX20" localSheetId="1">#REF!</definedName>
    <definedName name="_________MIX20">#REF!</definedName>
    <definedName name="_________MIX2020">'[4]Mix Design'!$P$12</definedName>
    <definedName name="_________MIX2040">'[4]Mix Design'!$P$13</definedName>
    <definedName name="_________MIX25" localSheetId="1">#REF!</definedName>
    <definedName name="_________MIX25">#REF!</definedName>
    <definedName name="_________MIX2540">'[4]Mix Design'!$P$15</definedName>
    <definedName name="_________Mix255">'[6]Mix Design'!$P$13</definedName>
    <definedName name="_________MIX30" localSheetId="1">#REF!</definedName>
    <definedName name="_________MIX30">#REF!</definedName>
    <definedName name="_________MIX35" localSheetId="1">#REF!</definedName>
    <definedName name="_________MIX35">#REF!</definedName>
    <definedName name="_________MIX40" localSheetId="1">#REF!</definedName>
    <definedName name="_________MIX40">#REF!</definedName>
    <definedName name="_________MIX45" localSheetId="1">'[4]Mix Design'!#REF!</definedName>
    <definedName name="_________MIX45">'[4]Mix Design'!#REF!</definedName>
    <definedName name="_________mm1" localSheetId="1">#REF!</definedName>
    <definedName name="_________mm1">#REF!</definedName>
    <definedName name="_________mm2" localSheetId="1">#REF!</definedName>
    <definedName name="_________mm2">#REF!</definedName>
    <definedName name="_________mm3" localSheetId="1">#REF!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 localSheetId="1">'[24]ANAL-PIPE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1">#REF!</definedName>
    <definedName name="_________tab1">#REF!</definedName>
    <definedName name="_________tab2" localSheetId="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 localSheetId="1">#REF!</definedName>
    <definedName name="________AGG40">#REF!</definedName>
    <definedName name="________AGG6" localSheetId="1">#REF!</definedName>
    <definedName name="________AGG6">#REF!</definedName>
    <definedName name="________ARV8040">'[20]ANAL-PUMP HOUSE'!$I$55</definedName>
    <definedName name="________ash1" localSheetId="1">[21]ANAL!#REF!</definedName>
    <definedName name="________ash1">[21]ANAL!#REF!</definedName>
    <definedName name="________AWM10" localSheetId="1">#REF!</definedName>
    <definedName name="________AWM10">#REF!</definedName>
    <definedName name="________AWM40" localSheetId="1">#REF!</definedName>
    <definedName name="________AWM40">#REF!</definedName>
    <definedName name="________AWM6" localSheetId="1">#REF!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1">[14]PROCTOR!#REF!</definedName>
    <definedName name="________CAN458">[14]PROCTOR!#REF!</definedName>
    <definedName name="________CAN486" localSheetId="1">[14]PROCTOR!#REF!</definedName>
    <definedName name="________CAN486">[14]PROCTOR!#REF!</definedName>
    <definedName name="________CAN487" localSheetId="1">[14]PROCTOR!#REF!</definedName>
    <definedName name="________CAN487">[14]PROCTOR!#REF!</definedName>
    <definedName name="________CAN488" localSheetId="1">[14]PROCTOR!#REF!</definedName>
    <definedName name="________CAN488">[14]PROCTOR!#REF!</definedName>
    <definedName name="________CAN489" localSheetId="1">[14]PROCTOR!#REF!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 localSheetId="1">#REF!</definedName>
    <definedName name="________CDG100">#REF!</definedName>
    <definedName name="________CDG250" localSheetId="1">#REF!</definedName>
    <definedName name="________CDG250">#REF!</definedName>
    <definedName name="________CDG50" localSheetId="1">#REF!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1"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 localSheetId="1">#REF!</definedName>
    <definedName name="________lb1">#REF!</definedName>
    <definedName name="________lb2">#REF!</definedName>
    <definedName name="________mac2">200</definedName>
    <definedName name="________MAN1">#REF!</definedName>
    <definedName name="________MIX10" localSheetId="1">#REF!</definedName>
    <definedName name="________MIX10">#REF!</definedName>
    <definedName name="________MIX15" localSheetId="1">#REF!</definedName>
    <definedName name="________MIX15">#REF!</definedName>
    <definedName name="________MIX15150" localSheetId="1">'[4]Mix Design'!#REF!</definedName>
    <definedName name="________MIX15150">'[4]Mix Design'!#REF!</definedName>
    <definedName name="________MIX1540">'[4]Mix Design'!$P$11</definedName>
    <definedName name="________MIX1580" localSheetId="1">'[4]Mix Design'!#REF!</definedName>
    <definedName name="________MIX1580">'[4]Mix Design'!#REF!</definedName>
    <definedName name="________MIX2">'[5]Mix Design'!$P$12</definedName>
    <definedName name="________MIX20" localSheetId="1">#REF!</definedName>
    <definedName name="________MIX20">#REF!</definedName>
    <definedName name="________MIX2020">'[4]Mix Design'!$P$12</definedName>
    <definedName name="________MIX2040">'[4]Mix Design'!$P$13</definedName>
    <definedName name="________MIX25" localSheetId="1">#REF!</definedName>
    <definedName name="________MIX25">#REF!</definedName>
    <definedName name="________MIX2540">'[4]Mix Design'!$P$15</definedName>
    <definedName name="________Mix255">'[6]Mix Design'!$P$13</definedName>
    <definedName name="________MIX30" localSheetId="1">#REF!</definedName>
    <definedName name="________MIX30">#REF!</definedName>
    <definedName name="________MIX35" localSheetId="1">#REF!</definedName>
    <definedName name="________MIX35">#REF!</definedName>
    <definedName name="________MIX40" localSheetId="1">#REF!</definedName>
    <definedName name="________MIX40">#REF!</definedName>
    <definedName name="________MIX45" localSheetId="1">'[4]Mix Design'!#REF!</definedName>
    <definedName name="________MIX45">'[4]Mix Design'!#REF!</definedName>
    <definedName name="________mm1" localSheetId="1">#REF!</definedName>
    <definedName name="________mm1">#REF!</definedName>
    <definedName name="________mm2" localSheetId="1">#REF!</definedName>
    <definedName name="________mm2">#REF!</definedName>
    <definedName name="________mm3" localSheetId="1">#REF!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 localSheetId="1">'[25]ANAL-PIPE LINE'!#REF!</definedName>
    <definedName name="________SLV10025">'[25]ANAL-PIPE LINE'!#REF!</definedName>
    <definedName name="________SLV20025">'[20]ANAL-PUMP HOUSE'!$I$58</definedName>
    <definedName name="________SLV80010">'[20]ANAL-PUMP HOUSE'!$I$60</definedName>
    <definedName name="________tab1" localSheetId="1">#REF!</definedName>
    <definedName name="________tab1">#REF!</definedName>
    <definedName name="________tab2" localSheetId="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 localSheetId="1">#REF!</definedName>
    <definedName name="_______AGG40">#REF!</definedName>
    <definedName name="_______AGG6" localSheetId="1">#REF!</definedName>
    <definedName name="_______AGG6">#REF!</definedName>
    <definedName name="_______ash1" localSheetId="1">[13]ANAL!#REF!</definedName>
    <definedName name="_______ash1">[13]ANAL!#REF!</definedName>
    <definedName name="_______AWM10" localSheetId="1">#REF!</definedName>
    <definedName name="_______AWM10">#REF!</definedName>
    <definedName name="_______AWM40" localSheetId="1">#REF!</definedName>
    <definedName name="_______AWM40">#REF!</definedName>
    <definedName name="_______AWM6" localSheetId="1">#REF!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1">[14]PROCTOR!#REF!</definedName>
    <definedName name="_______CAN458">[14]PROCTOR!#REF!</definedName>
    <definedName name="_______CAN486" localSheetId="1">[14]PROCTOR!#REF!</definedName>
    <definedName name="_______CAN486">[14]PROCTOR!#REF!</definedName>
    <definedName name="_______CAN487" localSheetId="1">[14]PROCTOR!#REF!</definedName>
    <definedName name="_______CAN487">[14]PROCTOR!#REF!</definedName>
    <definedName name="_______CAN488" localSheetId="1">[14]PROCTOR!#REF!</definedName>
    <definedName name="_______CAN488">[14]PROCTOR!#REF!</definedName>
    <definedName name="_______CAN489" localSheetId="1">[14]PROCTOR!#REF!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 localSheetId="1">#REF!</definedName>
    <definedName name="_______CDG100">#REF!</definedName>
    <definedName name="_______CDG250" localSheetId="1">#REF!</definedName>
    <definedName name="_______CDG250">#REF!</definedName>
    <definedName name="_______CDG50" localSheetId="1">#REF!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1" hidden="1">{"'Sheet1'!$A$4386:$N$4591"}</definedName>
    <definedName name="_______dec05" hidden="1">{"'Sheet1'!$A$4386:$N$4591"}</definedName>
    <definedName name="_______DOZ50">#REF!</definedName>
    <definedName name="_______DOZ80">#REF!</definedName>
    <definedName name="_______EXC20">'[26]21-Rate Analysis '!$E$50</definedName>
    <definedName name="_______ExV200" localSheetId="1">#REF!</definedName>
    <definedName name="_______ExV200">#REF!</definedName>
    <definedName name="_______GEN100" localSheetId="1">#REF!</definedName>
    <definedName name="_______GEN100">#REF!</definedName>
    <definedName name="_______GEN250" localSheetId="1">#REF!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 localSheetId="1">#REF!</definedName>
    <definedName name="_______MIX10">#REF!</definedName>
    <definedName name="_______MIX15" localSheetId="1">#REF!</definedName>
    <definedName name="_______MIX15">#REF!</definedName>
    <definedName name="_______MIX15150" localSheetId="1">'[4]Mix Design'!#REF!</definedName>
    <definedName name="_______MIX15150">'[4]Mix Design'!#REF!</definedName>
    <definedName name="_______MIX1540">'[4]Mix Design'!$P$11</definedName>
    <definedName name="_______MIX1580" localSheetId="1">'[4]Mix Design'!#REF!</definedName>
    <definedName name="_______MIX1580">'[4]Mix Design'!#REF!</definedName>
    <definedName name="_______MIX2">'[5]Mix Design'!$P$12</definedName>
    <definedName name="_______MIX20" localSheetId="1">#REF!</definedName>
    <definedName name="_______MIX20">#REF!</definedName>
    <definedName name="_______MIX2020">'[4]Mix Design'!$P$12</definedName>
    <definedName name="_______MIX2040">'[4]Mix Design'!$P$13</definedName>
    <definedName name="_______MIX25" localSheetId="1">#REF!</definedName>
    <definedName name="_______MIX25">#REF!</definedName>
    <definedName name="_______MIX2540">'[4]Mix Design'!$P$15</definedName>
    <definedName name="_______Mix255">'[6]Mix Design'!$P$13</definedName>
    <definedName name="_______MIX30" localSheetId="1">#REF!</definedName>
    <definedName name="_______MIX30">#REF!</definedName>
    <definedName name="_______MIX35" localSheetId="1">#REF!</definedName>
    <definedName name="_______MIX35">#REF!</definedName>
    <definedName name="_______MIX40" localSheetId="1">#REF!</definedName>
    <definedName name="_______MIX40">#REF!</definedName>
    <definedName name="_______MIX45" localSheetId="1">'[4]Mix Design'!#REF!</definedName>
    <definedName name="_______MIX45">'[4]Mix Design'!#REF!</definedName>
    <definedName name="_______mm1" localSheetId="1">#REF!</definedName>
    <definedName name="_______mm1">#REF!</definedName>
    <definedName name="_______mm2" localSheetId="1">#REF!</definedName>
    <definedName name="_______mm2">#REF!</definedName>
    <definedName name="_______mm3" localSheetId="1">#REF!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 localSheetId="1">'[25]ANAL-PIPE LINE'!#REF!</definedName>
    <definedName name="_______SLV10025">'[25]ANAL-PIPE LINE'!#REF!</definedName>
    <definedName name="_______SMG1">#N/A</definedName>
    <definedName name="_______SMG2">#N/A</definedName>
    <definedName name="_______tab1" localSheetId="1">#REF!</definedName>
    <definedName name="_______tab1">#REF!</definedName>
    <definedName name="_______tab2" localSheetId="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 localSheetId="1">#REF!</definedName>
    <definedName name="______AGG40">#REF!</definedName>
    <definedName name="______AGG6" localSheetId="1">#REF!</definedName>
    <definedName name="______AGG6">#REF!</definedName>
    <definedName name="______ash1" localSheetId="1">[13]ANAL!#REF!</definedName>
    <definedName name="______ash1">[13]ANAL!#REF!</definedName>
    <definedName name="______AWM10" localSheetId="1">#REF!</definedName>
    <definedName name="______AWM10">#REF!</definedName>
    <definedName name="______AWM40" localSheetId="1">#REF!</definedName>
    <definedName name="______AWM40">#REF!</definedName>
    <definedName name="______AWM6" localSheetId="1">#REF!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1">[14]PROCTOR!#REF!</definedName>
    <definedName name="______CAN458">[14]PROCTOR!#REF!</definedName>
    <definedName name="______CAN486" localSheetId="1">[14]PROCTOR!#REF!</definedName>
    <definedName name="______CAN486">[14]PROCTOR!#REF!</definedName>
    <definedName name="______CAN487" localSheetId="1">[14]PROCTOR!#REF!</definedName>
    <definedName name="______CAN487">[14]PROCTOR!#REF!</definedName>
    <definedName name="______CAN488" localSheetId="1">[14]PROCTOR!#REF!</definedName>
    <definedName name="______CAN488">[14]PROCTOR!#REF!</definedName>
    <definedName name="______CAN489" localSheetId="1">[14]PROCTOR!#REF!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 localSheetId="1">#REF!</definedName>
    <definedName name="______CDG100">#REF!</definedName>
    <definedName name="______CDG250" localSheetId="1">#REF!</definedName>
    <definedName name="______CDG250">#REF!</definedName>
    <definedName name="______CDG50" localSheetId="1">#REF!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1" hidden="1">{"'Sheet1'!$A$4386:$N$4591"}</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 localSheetId="1">#REF!</definedName>
    <definedName name="______ExV200">#REF!</definedName>
    <definedName name="______GEN100" localSheetId="1">#REF!</definedName>
    <definedName name="______GEN100">#REF!</definedName>
    <definedName name="______GEN250" localSheetId="1">#REF!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 localSheetId="1">#REF!</definedName>
    <definedName name="______MIX10">#REF!</definedName>
    <definedName name="______MIX15" localSheetId="1">#REF!</definedName>
    <definedName name="______MIX15">#REF!</definedName>
    <definedName name="______MIX15150" localSheetId="1">'[4]Mix Design'!#REF!</definedName>
    <definedName name="______MIX15150">'[4]Mix Design'!#REF!</definedName>
    <definedName name="______MIX1540">'[4]Mix Design'!$P$11</definedName>
    <definedName name="______MIX1580" localSheetId="1">'[4]Mix Design'!#REF!</definedName>
    <definedName name="______MIX1580">'[4]Mix Design'!#REF!</definedName>
    <definedName name="______MIX2">'[5]Mix Design'!$P$12</definedName>
    <definedName name="______MIX20" localSheetId="1">#REF!</definedName>
    <definedName name="______MIX20">#REF!</definedName>
    <definedName name="______MIX2020">'[4]Mix Design'!$P$12</definedName>
    <definedName name="______MIX2040">'[4]Mix Design'!$P$13</definedName>
    <definedName name="______MIX25" localSheetId="1">#REF!</definedName>
    <definedName name="______MIX25">#REF!</definedName>
    <definedName name="______MIX2540">'[4]Mix Design'!$P$15</definedName>
    <definedName name="______Mix255">'[6]Mix Design'!$P$13</definedName>
    <definedName name="______MIX30" localSheetId="1">#REF!</definedName>
    <definedName name="______MIX30">#REF!</definedName>
    <definedName name="______MIX35" localSheetId="1">#REF!</definedName>
    <definedName name="______MIX35">#REF!</definedName>
    <definedName name="______MIX40" localSheetId="1">#REF!</definedName>
    <definedName name="______MIX40">#REF!</definedName>
    <definedName name="______MIX45" localSheetId="1">'[4]Mix Design'!#REF!</definedName>
    <definedName name="______MIX45">'[4]Mix Design'!#REF!</definedName>
    <definedName name="______mm1" localSheetId="1">#REF!</definedName>
    <definedName name="______mm1">#REF!</definedName>
    <definedName name="______mm2" localSheetId="1">#REF!</definedName>
    <definedName name="______mm2">#REF!</definedName>
    <definedName name="______mm3" localSheetId="1">#REF!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 localSheetId="1">'[28]ANAL-PIPE LINE'!#REF!</definedName>
    <definedName name="______SLV10025">'[28]ANAL-PIPE LINE'!#REF!</definedName>
    <definedName name="______tab1" localSheetId="1">#REF!</definedName>
    <definedName name="______tab1">#REF!</definedName>
    <definedName name="______tab2" localSheetId="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 localSheetId="1">#REF!</definedName>
    <definedName name="_____AWM10">#REF!</definedName>
    <definedName name="_____AWM40" localSheetId="1">#REF!</definedName>
    <definedName name="_____AWM40">#REF!</definedName>
    <definedName name="_____AWM6" localSheetId="1">#REF!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1">[14]PROCTOR!#REF!</definedName>
    <definedName name="_____CAN458">[14]PROCTOR!#REF!</definedName>
    <definedName name="_____CAN486" localSheetId="1">[14]PROCTOR!#REF!</definedName>
    <definedName name="_____CAN486">[14]PROCTOR!#REF!</definedName>
    <definedName name="_____CAN487" localSheetId="1">[14]PROCTOR!#REF!</definedName>
    <definedName name="_____CAN487">[14]PROCTOR!#REF!</definedName>
    <definedName name="_____CAN488" localSheetId="1">[14]PROCTOR!#REF!</definedName>
    <definedName name="_____CAN488">[14]PROCTOR!#REF!</definedName>
    <definedName name="_____CAN489" localSheetId="1">[14]PROCTOR!#REF!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 localSheetId="1">#REF!</definedName>
    <definedName name="_____CDG100">#REF!</definedName>
    <definedName name="_____CDG250" localSheetId="1">#REF!</definedName>
    <definedName name="_____CDG250">#REF!</definedName>
    <definedName name="_____CDG50" localSheetId="1">#REF!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1" hidden="1">{"'Sheet1'!$A$4386:$N$4591"}</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 localSheetId="1">#REF!</definedName>
    <definedName name="_____ExV200">#REF!</definedName>
    <definedName name="_____GEN100" localSheetId="1">#REF!</definedName>
    <definedName name="_____GEN100">#REF!</definedName>
    <definedName name="_____GEN250" localSheetId="1">#REF!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 localSheetId="1">#REF!</definedName>
    <definedName name="_____MIX10">#REF!</definedName>
    <definedName name="_____MIX15" localSheetId="1">#REF!</definedName>
    <definedName name="_____MIX15">#REF!</definedName>
    <definedName name="_____MIX15150" localSheetId="1">'[4]Mix Design'!#REF!</definedName>
    <definedName name="_____MIX15150">'[4]Mix Design'!#REF!</definedName>
    <definedName name="_____MIX1540">'[4]Mix Design'!$P$11</definedName>
    <definedName name="_____MIX1580" localSheetId="1">'[4]Mix Design'!#REF!</definedName>
    <definedName name="_____MIX1580">'[4]Mix Design'!#REF!</definedName>
    <definedName name="_____MIX2">'[5]Mix Design'!$P$12</definedName>
    <definedName name="_____MIX20" localSheetId="1">#REF!</definedName>
    <definedName name="_____MIX20">#REF!</definedName>
    <definedName name="_____MIX2020">'[4]Mix Design'!$P$12</definedName>
    <definedName name="_____MIX2040">'[4]Mix Design'!$P$13</definedName>
    <definedName name="_____MIX25" localSheetId="1">#REF!</definedName>
    <definedName name="_____MIX25">#REF!</definedName>
    <definedName name="_____MIX2540">'[4]Mix Design'!$P$15</definedName>
    <definedName name="_____Mix255">'[6]Mix Design'!$P$13</definedName>
    <definedName name="_____MIX30" localSheetId="1">#REF!</definedName>
    <definedName name="_____MIX30">#REF!</definedName>
    <definedName name="_____MIX35" localSheetId="1">#REF!</definedName>
    <definedName name="_____MIX35">#REF!</definedName>
    <definedName name="_____MIX40" localSheetId="1">#REF!</definedName>
    <definedName name="_____MIX40">#REF!</definedName>
    <definedName name="_____MIX45" localSheetId="1">'[4]Mix Design'!#REF!</definedName>
    <definedName name="_____MIX45">'[4]Mix Design'!#REF!</definedName>
    <definedName name="_____mm1" localSheetId="1">#REF!</definedName>
    <definedName name="_____mm1">#REF!</definedName>
    <definedName name="_____mm2" localSheetId="1">#REF!</definedName>
    <definedName name="_____mm2">#REF!</definedName>
    <definedName name="_____mm3" localSheetId="1">#REF!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 localSheetId="1">#REF!</definedName>
    <definedName name="_____tab1">#REF!</definedName>
    <definedName name="_____tab2" localSheetId="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 localSheetId="1">#REF!</definedName>
    <definedName name="____AWM10">#REF!</definedName>
    <definedName name="____AWM40" localSheetId="1">#REF!</definedName>
    <definedName name="____AWM40">#REF!</definedName>
    <definedName name="____AWM6" localSheetId="1">#REF!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1">[14]PROCTOR!#REF!</definedName>
    <definedName name="____CAN458">[14]PROCTOR!#REF!</definedName>
    <definedName name="____CAN486" localSheetId="1">[14]PROCTOR!#REF!</definedName>
    <definedName name="____CAN486">[14]PROCTOR!#REF!</definedName>
    <definedName name="____CAN487" localSheetId="1">[14]PROCTOR!#REF!</definedName>
    <definedName name="____CAN487">[14]PROCTOR!#REF!</definedName>
    <definedName name="____CAN488" localSheetId="1">[14]PROCTOR!#REF!</definedName>
    <definedName name="____CAN488">[14]PROCTOR!#REF!</definedName>
    <definedName name="____CAN489" localSheetId="1">[14]PROCTOR!#REF!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 localSheetId="1">#REF!</definedName>
    <definedName name="____CDG100">#REF!</definedName>
    <definedName name="____CDG250" localSheetId="1">#REF!</definedName>
    <definedName name="____CDG250">#REF!</definedName>
    <definedName name="____CDG50" localSheetId="1">#REF!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1" hidden="1">{"'Sheet1'!$A$4386:$N$4591"}</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 localSheetId="1">#REF!</definedName>
    <definedName name="____ExV200">#REF!</definedName>
    <definedName name="____GEN100" localSheetId="1">#REF!</definedName>
    <definedName name="____GEN100">#REF!</definedName>
    <definedName name="____GEN250" localSheetId="1">#REF!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 localSheetId="1">#REF!</definedName>
    <definedName name="____MIX10">#REF!</definedName>
    <definedName name="____MIX15" localSheetId="1">#REF!</definedName>
    <definedName name="____MIX15">#REF!</definedName>
    <definedName name="____MIX15150" localSheetId="1">'[4]Mix Design'!#REF!</definedName>
    <definedName name="____MIX15150">'[4]Mix Design'!#REF!</definedName>
    <definedName name="____MIX1540">'[4]Mix Design'!$P$11</definedName>
    <definedName name="____MIX1580" localSheetId="1">'[4]Mix Design'!#REF!</definedName>
    <definedName name="____MIX1580">'[4]Mix Design'!#REF!</definedName>
    <definedName name="____MIX2">'[5]Mix Design'!$P$12</definedName>
    <definedName name="____MIX20" localSheetId="1">#REF!</definedName>
    <definedName name="____MIX20">#REF!</definedName>
    <definedName name="____MIX2020">'[4]Mix Design'!$P$12</definedName>
    <definedName name="____MIX2040">'[4]Mix Design'!$P$13</definedName>
    <definedName name="____MIX25" localSheetId="1">#REF!</definedName>
    <definedName name="____MIX25">#REF!</definedName>
    <definedName name="____MIX2540">'[4]Mix Design'!$P$15</definedName>
    <definedName name="____Mix255">'[6]Mix Design'!$P$13</definedName>
    <definedName name="____MIX30" localSheetId="1">#REF!</definedName>
    <definedName name="____MIX30">#REF!</definedName>
    <definedName name="____MIX35" localSheetId="1">#REF!</definedName>
    <definedName name="____MIX35">#REF!</definedName>
    <definedName name="____MIX40" localSheetId="1">#REF!</definedName>
    <definedName name="____MIX40">#REF!</definedName>
    <definedName name="____MIX45" localSheetId="1">'[4]Mix Design'!#REF!</definedName>
    <definedName name="____MIX45">'[4]Mix Design'!#REF!</definedName>
    <definedName name="____mm1" localSheetId="1">#REF!</definedName>
    <definedName name="____mm1">#REF!</definedName>
    <definedName name="____mm2" localSheetId="1">#REF!</definedName>
    <definedName name="____mm2">#REF!</definedName>
    <definedName name="____mm3" localSheetId="1">#REF!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 localSheetId="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 localSheetId="1">#REF!</definedName>
    <definedName name="___AWM10">#REF!</definedName>
    <definedName name="___AWM40" localSheetId="1">#REF!</definedName>
    <definedName name="___AWM40">#REF!</definedName>
    <definedName name="___AWM6" localSheetId="1">#REF!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1">[14]PROCTOR!#REF!</definedName>
    <definedName name="___CAN458">[14]PROCTOR!#REF!</definedName>
    <definedName name="___CAN486" localSheetId="1">[14]PROCTOR!#REF!</definedName>
    <definedName name="___CAN486">[14]PROCTOR!#REF!</definedName>
    <definedName name="___CAN487" localSheetId="1">[14]PROCTOR!#REF!</definedName>
    <definedName name="___CAN487">[14]PROCTOR!#REF!</definedName>
    <definedName name="___CAN488" localSheetId="1">[14]PROCTOR!#REF!</definedName>
    <definedName name="___CAN488">[14]PROCTOR!#REF!</definedName>
    <definedName name="___CAN489" localSheetId="1">[14]PROCTOR!#REF!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 localSheetId="1">#REF!</definedName>
    <definedName name="___CDG100">#REF!</definedName>
    <definedName name="___CDG250" localSheetId="1">#REF!</definedName>
    <definedName name="___CDG250">#REF!</definedName>
    <definedName name="___CDG50" localSheetId="1">#REF!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1" hidden="1">{"'Sheet1'!$A$4386:$N$4591"}</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 localSheetId="1">#REF!</definedName>
    <definedName name="___ExV200">#REF!</definedName>
    <definedName name="___GEN100" localSheetId="1">#REF!</definedName>
    <definedName name="___GEN100">#REF!</definedName>
    <definedName name="___GEN250" localSheetId="1">#REF!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 localSheetId="1">#REF!</definedName>
    <definedName name="___MIX10">#REF!</definedName>
    <definedName name="___MIX15" localSheetId="1">#REF!</definedName>
    <definedName name="___MIX15">#REF!</definedName>
    <definedName name="___MIX15150" localSheetId="1">'[4]Mix Design'!#REF!</definedName>
    <definedName name="___MIX15150">'[4]Mix Design'!#REF!</definedName>
    <definedName name="___MIX1540">'[4]Mix Design'!$P$11</definedName>
    <definedName name="___MIX1580" localSheetId="1">'[4]Mix Design'!#REF!</definedName>
    <definedName name="___MIX1580">'[4]Mix Design'!#REF!</definedName>
    <definedName name="___MIX2">'[5]Mix Design'!$P$12</definedName>
    <definedName name="___MIX20" localSheetId="1">#REF!</definedName>
    <definedName name="___MIX20">#REF!</definedName>
    <definedName name="___MIX2020">'[4]Mix Design'!$P$12</definedName>
    <definedName name="___MIX2040">'[4]Mix Design'!$P$13</definedName>
    <definedName name="___MIX25" localSheetId="1">#REF!</definedName>
    <definedName name="___MIX25">#REF!</definedName>
    <definedName name="___MIX2540">'[4]Mix Design'!$P$15</definedName>
    <definedName name="___Mix255">'[6]Mix Design'!$P$13</definedName>
    <definedName name="___MIX30" localSheetId="1">#REF!</definedName>
    <definedName name="___MIX30">#REF!</definedName>
    <definedName name="___MIX35" localSheetId="1">#REF!</definedName>
    <definedName name="___MIX35">#REF!</definedName>
    <definedName name="___MIX40" localSheetId="1">#REF!</definedName>
    <definedName name="___MIX40">#REF!</definedName>
    <definedName name="___MIX45" localSheetId="1">'[4]Mix Design'!#REF!</definedName>
    <definedName name="___MIX45">'[4]Mix Design'!#REF!</definedName>
    <definedName name="___mm1" localSheetId="1">#REF!</definedName>
    <definedName name="___mm1">#REF!</definedName>
    <definedName name="___mm2" localSheetId="1">#REF!</definedName>
    <definedName name="___mm2">#REF!</definedName>
    <definedName name="___mm3" localSheetId="1">#REF!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 localSheetId="1">#REF!</definedName>
    <definedName name="___tab1">#REF!</definedName>
    <definedName name="___tab2" localSheetId="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localSheetId="1" hidden="1">'[31]P-Ins &amp; Bonds'!#REF!</definedName>
    <definedName name="__123Graph_B" hidden="1">'[31]P-Ins &amp; Bonds'!#REF!</definedName>
    <definedName name="__123Graph_C" hidden="1">[30]TTL!$G$37:$AU$37</definedName>
    <definedName name="__123Graph_D" localSheetId="1" hidden="1">'[31]P-Ins &amp; Bonds'!#REF!</definedName>
    <definedName name="__123Graph_D" hidden="1">'[31]P-Ins &amp; Bonds'!#REF!</definedName>
    <definedName name="__123Graph_E" localSheetId="1" hidden="1">'[31]P-Ins &amp; Bonds'!#REF!</definedName>
    <definedName name="__123Graph_E" hidden="1">'[31]P-Ins &amp; Bonds'!#REF!</definedName>
    <definedName name="__123Graph_F" localSheetId="1" hidden="1">'[31]P-Ins &amp; Bonds'!#REF!</definedName>
    <definedName name="__123Graph_F" hidden="1">'[31]P-Ins &amp; Bonds'!#REF!</definedName>
    <definedName name="__123Graph_X" hidden="1">[30]TTL!$G$6:$AU$6</definedName>
    <definedName name="__A1" localSheetId="1">#REF!</definedName>
    <definedName name="__A1">#REF!</definedName>
    <definedName name="__A65537" localSheetId="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 localSheetId="1">#REF!</definedName>
    <definedName name="__AWM10">#REF!</definedName>
    <definedName name="__AWM40" localSheetId="1">#REF!</definedName>
    <definedName name="__AWM40">#REF!</definedName>
    <definedName name="__AWM6" localSheetId="1">#REF!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1">[14]PROCTOR!#REF!</definedName>
    <definedName name="__CAN458">[14]PROCTOR!#REF!</definedName>
    <definedName name="__CAN486" localSheetId="1">[14]PROCTOR!#REF!</definedName>
    <definedName name="__CAN486">[14]PROCTOR!#REF!</definedName>
    <definedName name="__CAN487" localSheetId="1">[14]PROCTOR!#REF!</definedName>
    <definedName name="__CAN487">[14]PROCTOR!#REF!</definedName>
    <definedName name="__CAN488" localSheetId="1">[14]PROCTOR!#REF!</definedName>
    <definedName name="__CAN488">[14]PROCTOR!#REF!</definedName>
    <definedName name="__CAN489" localSheetId="1">[14]PROCTOR!#REF!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 localSheetId="1">#REF!</definedName>
    <definedName name="__CDG100">#REF!</definedName>
    <definedName name="__CDG250" localSheetId="1">#REF!</definedName>
    <definedName name="__CDG250">#REF!</definedName>
    <definedName name="__CDG50" localSheetId="1">#REF!</definedName>
    <definedName name="__CDG50">#REF!</definedName>
    <definedName name="__CDG500">#REF!</definedName>
    <definedName name="__CEM53">#REF!</definedName>
    <definedName name="__CRN3">#REF!</definedName>
    <definedName name="__CRN35">#REF!</definedName>
    <definedName name="__CRN80">#REF!</definedName>
    <definedName name="__dec05" localSheetId="1" hidden="1">{"'Sheet1'!$A$4386:$N$4591"}</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 localSheetId="1">#REF!</definedName>
    <definedName name="__ExV200">#REF!</definedName>
    <definedName name="__GEN100" localSheetId="1">#REF!</definedName>
    <definedName name="__GEN100">#REF!</definedName>
    <definedName name="__GEN250" localSheetId="1">#REF!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 localSheetId="1">#REF!</definedName>
    <definedName name="__lb1">#REF!</definedName>
    <definedName name="__lb2">#REF!</definedName>
    <definedName name="__mac2">200</definedName>
    <definedName name="__MAN1">#REF!</definedName>
    <definedName name="__MIX10" localSheetId="1">#REF!</definedName>
    <definedName name="__MIX10">#REF!</definedName>
    <definedName name="__MIX15" localSheetId="1">#REF!</definedName>
    <definedName name="__MIX15">#REF!</definedName>
    <definedName name="__MIX15150" localSheetId="1">'[4]Mix Design'!#REF!</definedName>
    <definedName name="__MIX15150">'[4]Mix Design'!#REF!</definedName>
    <definedName name="__MIX1540">'[4]Mix Design'!$P$11</definedName>
    <definedName name="__MIX1580" localSheetId="1">'[4]Mix Design'!#REF!</definedName>
    <definedName name="__MIX1580">'[4]Mix Design'!#REF!</definedName>
    <definedName name="__MIX2">'[5]Mix Design'!$P$12</definedName>
    <definedName name="__MIX20" localSheetId="1">#REF!</definedName>
    <definedName name="__MIX20">#REF!</definedName>
    <definedName name="__MIX2020">'[4]Mix Design'!$P$12</definedName>
    <definedName name="__MIX2040">'[4]Mix Design'!$P$13</definedName>
    <definedName name="__MIX25" localSheetId="1">#REF!</definedName>
    <definedName name="__MIX25">#REF!</definedName>
    <definedName name="__MIX2540">'[4]Mix Design'!$P$15</definedName>
    <definedName name="__Mix255">'[6]Mix Design'!$P$13</definedName>
    <definedName name="__MIX30" localSheetId="1">#REF!</definedName>
    <definedName name="__MIX30">#REF!</definedName>
    <definedName name="__MIX35" localSheetId="1">#REF!</definedName>
    <definedName name="__MIX35">#REF!</definedName>
    <definedName name="__MIX40" localSheetId="1">#REF!</definedName>
    <definedName name="__MIX40">#REF!</definedName>
    <definedName name="__MIX45" localSheetId="1">'[4]Mix Design'!#REF!</definedName>
    <definedName name="__MIX45">'[4]Mix Design'!#REF!</definedName>
    <definedName name="__mm1" localSheetId="1">#REF!</definedName>
    <definedName name="__mm1">#REF!</definedName>
    <definedName name="__mm2" localSheetId="1">#REF!</definedName>
    <definedName name="__mm2">#REF!</definedName>
    <definedName name="__mm3" localSheetId="1">#REF!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 localSheetId="1">#REF!</definedName>
    <definedName name="__tab1">#REF!</definedName>
    <definedName name="__tab2" localSheetId="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 localSheetId="1">[44]SOR!#REF!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 localSheetId="1">#REF!</definedName>
    <definedName name="_6B8">#REF!</definedName>
    <definedName name="_6B9" localSheetId="1">#REF!</definedName>
    <definedName name="_6B9">#REF!</definedName>
    <definedName name="_7__123Graph_ACHART_2" hidden="1">[38]Z!$T$179:$AH$179</definedName>
    <definedName name="_7C1" localSheetId="1">#REF!</definedName>
    <definedName name="_7C1">#REF!</definedName>
    <definedName name="_7C2" localSheetId="1">#REF!</definedName>
    <definedName name="_7C2">#REF!</definedName>
    <definedName name="_7C3" localSheetId="1">#REF!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 localSheetId="1">#REF!</definedName>
    <definedName name="_A1">#REF!</definedName>
    <definedName name="_a2">#REF!</definedName>
    <definedName name="_A20000">#REF!</definedName>
    <definedName name="_a3">#N/A</definedName>
    <definedName name="_A65537" localSheetId="1">#REF!</definedName>
    <definedName name="_A65537">#REF!</definedName>
    <definedName name="_A655600">#REF!</definedName>
    <definedName name="_A8" localSheetId="1">#REF!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 localSheetId="1">#REF!</definedName>
    <definedName name="_AWM10">#REF!</definedName>
    <definedName name="_AWM40" localSheetId="1">#REF!</definedName>
    <definedName name="_AWM40">#REF!</definedName>
    <definedName name="_AWM6" localSheetId="1">#REF!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1">[14]PROCTOR!#REF!</definedName>
    <definedName name="_CAN458">[14]PROCTOR!#REF!</definedName>
    <definedName name="_CAN486" localSheetId="1">[14]PROCTOR!#REF!</definedName>
    <definedName name="_CAN486">[14]PROCTOR!#REF!</definedName>
    <definedName name="_CAN487" localSheetId="1">[14]PROCTOR!#REF!</definedName>
    <definedName name="_CAN487">[14]PROCTOR!#REF!</definedName>
    <definedName name="_CAN488" localSheetId="1">[14]PROCTOR!#REF!</definedName>
    <definedName name="_CAN488">[14]PROCTOR!#REF!</definedName>
    <definedName name="_CAN489" localSheetId="1">[14]PROCTOR!#REF!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 localSheetId="1">#REF!</definedName>
    <definedName name="_CDG100">#REF!</definedName>
    <definedName name="_CDG250" localSheetId="1">#REF!</definedName>
    <definedName name="_CDG250">#REF!</definedName>
    <definedName name="_CDG50" localSheetId="1">#REF!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localSheetId="1"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 localSheetId="1">#REF!</definedName>
    <definedName name="_ExV200">#REF!</definedName>
    <definedName name="_f2">#REF!</definedName>
    <definedName name="_F3">#REF!</definedName>
    <definedName name="_FF3">#REF!</definedName>
    <definedName name="_Fill" hidden="1">[47]BHANDUP!#REF!</definedName>
    <definedName name="_Fill1" hidden="1">[47]BHANDUP!#REF!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 localSheetId="1">#REF!</definedName>
    <definedName name="_MIX10">#REF!</definedName>
    <definedName name="_MIX15" localSheetId="1">#REF!</definedName>
    <definedName name="_MIX15">#REF!</definedName>
    <definedName name="_MIX15150" localSheetId="1">'[4]Mix Design'!#REF!</definedName>
    <definedName name="_MIX15150">'[4]Mix Design'!#REF!</definedName>
    <definedName name="_MIX1540">'[4]Mix Design'!$P$11</definedName>
    <definedName name="_MIX1580" localSheetId="1">'[4]Mix Design'!#REF!</definedName>
    <definedName name="_MIX1580">'[4]Mix Design'!#REF!</definedName>
    <definedName name="_MIX2">'[5]Mix Design'!$P$12</definedName>
    <definedName name="_MIX20" localSheetId="1">#REF!</definedName>
    <definedName name="_MIX20">#REF!</definedName>
    <definedName name="_MIX2020">'[4]Mix Design'!$P$12</definedName>
    <definedName name="_MIX2040">'[4]Mix Design'!$P$13</definedName>
    <definedName name="_MIX25" localSheetId="1">#REF!</definedName>
    <definedName name="_MIX25">#REF!</definedName>
    <definedName name="_MIX2540">'[4]Mix Design'!$P$15</definedName>
    <definedName name="_Mix255">'[6]Mix Design'!$P$13</definedName>
    <definedName name="_MIX30" localSheetId="1">#REF!</definedName>
    <definedName name="_MIX30">#REF!</definedName>
    <definedName name="_MIX35" localSheetId="1">#REF!</definedName>
    <definedName name="_MIX35">#REF!</definedName>
    <definedName name="_MIX40" localSheetId="1">#REF!</definedName>
    <definedName name="_MIX40">#REF!</definedName>
    <definedName name="_MIX45" localSheetId="1">'[4]Mix Design'!#REF!</definedName>
    <definedName name="_MIX45">'[4]Mix Design'!#REF!</definedName>
    <definedName name="_mm1" localSheetId="1">#REF!</definedName>
    <definedName name="_mm1">#REF!</definedName>
    <definedName name="_mm2" localSheetId="1">#REF!</definedName>
    <definedName name="_mm2">#REF!</definedName>
    <definedName name="_mm3" localSheetId="1">#REF!</definedName>
    <definedName name="_mm3">#REF!</definedName>
    <definedName name="_MUR5">#REF!</definedName>
    <definedName name="_MUR8">#REF!</definedName>
    <definedName name="_new1">[50]Original!$V$8</definedName>
    <definedName name="_OPC43" localSheetId="1">#REF!</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1">'[52]ANAL-PIPE LINE'!#REF!</definedName>
    <definedName name="_SLV10025">'[52]ANAL-PIPE LINE'!#REF!</definedName>
    <definedName name="_SMG1">#N/A</definedName>
    <definedName name="_SMG2">#N/A</definedName>
    <definedName name="_Sort" hidden="1">#REF!</definedName>
    <definedName name="_ssr1" localSheetId="1">'[53]scour depth'!#REF!</definedName>
    <definedName name="_ssr1">'[53]scour depth'!#REF!</definedName>
    <definedName name="_t1">#REF!</definedName>
    <definedName name="_tab1" localSheetId="1">#REF!</definedName>
    <definedName name="_tab1">#REF!</definedName>
    <definedName name="_tab2" localSheetId="1">#REF!</definedName>
    <definedName name="_tab2">#REF!</definedName>
    <definedName name="_TB2">#REF!</definedName>
    <definedName name="_tem1">#N/A</definedName>
    <definedName name="_TIP1" localSheetId="1">#REF!</definedName>
    <definedName name="_TIP1">#REF!</definedName>
    <definedName name="_TIP2" localSheetId="1">#REF!</definedName>
    <definedName name="_TIP2">#REF!</definedName>
    <definedName name="_TIP3" localSheetId="1">#REF!</definedName>
    <definedName name="_TIP3">#REF!</definedName>
    <definedName name="_V1">[54]Voucher!$B$1</definedName>
    <definedName name="_V2">[54]Voucher!$R$1</definedName>
    <definedName name="√">"SQRT"</definedName>
    <definedName name="◈002MONO현황">#REF!</definedName>
    <definedName name="a">[55]Culvert!$H$112</definedName>
    <definedName name="a._Trimmer" localSheetId="1">[44]SOR!#REF!</definedName>
    <definedName name="a._Trimmer">[44]SOR!#REF!</definedName>
    <definedName name="a___0">#REF!</definedName>
    <definedName name="a___13">#REF!</definedName>
    <definedName name="a__Labour_charges_for_cutting_bending__welding_including_materials." localSheetId="1">[44]SOR!#REF!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localSheetId="1" hidden="1">{"form-D1",#N/A,FALSE,"FORM-D1";"form-D1_amt",#N/A,FALSE,"FORM-D1"}</definedName>
    <definedName name="AAAA" hidden="1">{"form-D1",#N/A,FALSE,"FORM-D1";"form-D1_amt",#N/A,FALSE,"FORM-D1"}</definedName>
    <definedName name="ab" localSheetId="1">#REF!</definedName>
    <definedName name="ab">#REF!</definedName>
    <definedName name="abc" localSheetId="1">#REF!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1" hidden="1">{"'Sheet1'!$A$4386:$N$4591"}</definedName>
    <definedName name="AD" hidden="1">{"'Sheet1'!$A$4386:$N$4591"}</definedName>
    <definedName name="adfsdf">#REF!</definedName>
    <definedName name="ADITION" hidden="1">{"'장비'!$A$3:$M$12"}</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 localSheetId="1">#REF!</definedName>
    <definedName name="AGGTS">#REF!</definedName>
    <definedName name="Agr12mm" localSheetId="1">#REF!</definedName>
    <definedName name="Agr12mm">#REF!</definedName>
    <definedName name="Agr20mm" localSheetId="1">#REF!</definedName>
    <definedName name="Agr20mm">#REF!</definedName>
    <definedName name="Agr40mm">#REF!</definedName>
    <definedName name="Agr53mm">#REF!</definedName>
    <definedName name="Agr6mm">#REF!</definedName>
    <definedName name="agrP">#REF!</definedName>
    <definedName name="AH" hidden="1">{#N/A,#N/A,FALSE,"CCTV"}</definedName>
    <definedName name="ai" localSheetId="1">#REF!</definedName>
    <definedName name="ai">#REF!</definedName>
    <definedName name="AIR" localSheetId="1">#REF!</definedName>
    <definedName name="AIR">#REF!</definedName>
    <definedName name="air_trap">#REF!</definedName>
    <definedName name="AIRC">#REF!</definedName>
    <definedName name="ajartjr">#REF!</definedName>
    <definedName name="ALDENSITY">[60]CABLERET!$B$10</definedName>
    <definedName name="alfa" localSheetId="1">#REF!</definedName>
    <definedName name="alfa">#REF!</definedName>
    <definedName name="alfa1" localSheetId="1">#REF!</definedName>
    <definedName name="alfa1">#REF!</definedName>
    <definedName name="alload">[60]CABLERET!$D$13:$D$128</definedName>
    <definedName name="ALMARGIN">[60]CABLERET!$D$7</definedName>
    <definedName name="ALPHA" localSheetId="1">#REF!</definedName>
    <definedName name="ALPHA">#REF!</definedName>
    <definedName name="Alw">#REF!</definedName>
    <definedName name="alwarsump" localSheetId="1">#REF!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 localSheetId="1">#REF!</definedName>
    <definedName name="APLANT">#REF!</definedName>
    <definedName name="APPLI">#REF!</definedName>
    <definedName name="APR" localSheetId="1" hidden="1">{"form-D1",#N/A,FALSE,"FORM-D1";"form-D1_amt",#N/A,FALSE,"FORM-D1"}</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 localSheetId="1">#REF!</definedName>
    <definedName name="asd">#REF!</definedName>
    <definedName name="asdf">[37]예가표!#REF!</definedName>
    <definedName name="asdfs" hidden="1">[38]Cash2!$G$16:$G$31</definedName>
    <definedName name="ASH" localSheetId="1">#REF!</definedName>
    <definedName name="ASH">#REF!</definedName>
    <definedName name="ASHOKA">#REF!</definedName>
    <definedName name="ASPAV" localSheetId="1">#REF!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 localSheetId="1">#REF!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 localSheetId="1">#REF!</definedName>
    <definedName name="basew">#REF!</definedName>
    <definedName name="BATCH" localSheetId="1">#REF!</definedName>
    <definedName name="BATCH">#REF!</definedName>
    <definedName name="BATCH20" localSheetId="1">#REF!</definedName>
    <definedName name="BATCH20">#REF!</definedName>
    <definedName name="BATCH30">#REF!</definedName>
    <definedName name="Batching_hot_mix_plant">[44]SOR!#REF!</definedName>
    <definedName name="BBOF" localSheetId="1">#REF!</definedName>
    <definedName name="BBOF">#REF!</definedName>
    <definedName name="BC" localSheetId="1">#REF!</definedName>
    <definedName name="BC">#REF!</definedName>
    <definedName name="bcc" localSheetId="1">[13]ANAL!#REF!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 localSheetId="1">#REF!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[68]BP!#REF!</definedName>
    <definedName name="Breaks">#REF!</definedName>
    <definedName name="BRIBAT">'[46]RA Civil'!$E$38</definedName>
    <definedName name="BRICKS" localSheetId="1">#REF!</definedName>
    <definedName name="BRICKS">#REF!</definedName>
    <definedName name="BROM" localSheetId="1">#REF!</definedName>
    <definedName name="BROM">#REF!</definedName>
    <definedName name="broom" localSheetId="1">#REF!</definedName>
    <definedName name="broom">#REF!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[70]procurement!#REF!</definedName>
    <definedName name="BuiltIn_Print_Area___0___0___0___0___0___0" localSheetId="1">#REF!</definedName>
    <definedName name="BuiltIn_Print_Area___0___0___0___0___0___0">#REF!</definedName>
    <definedName name="BuiltIn_Print_Titles___0">#N/A</definedName>
    <definedName name="BuiltIn_Print_Titles___0___0___0___0" localSheetId="1">#REF!</definedName>
    <definedName name="BuiltIn_Print_Titles___0___0___0___0">#REF!</definedName>
    <definedName name="butterfly">#REF!</definedName>
    <definedName name="bw" localSheetId="1">#REF!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 localSheetId="1">#REF!</definedName>
    <definedName name="ca0">#REF!</definedName>
    <definedName name="ca10.3" localSheetId="1">#REF!</definedName>
    <definedName name="ca10.3">#REF!</definedName>
    <definedName name="ca11.3" localSheetId="1">#REF!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 localSheetId="1">#REF!</definedName>
    <definedName name="CAPAPR">#REF!</definedName>
    <definedName name="CAPAUG" localSheetId="1">#REF!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1" hidden="1">{"'Sheet1'!$A$4386:$N$4591"}</definedName>
    <definedName name="cash" hidden="1">{"'Sheet1'!$A$4386:$N$4591"}</definedName>
    <definedName name="cc">'[74]purpose&amp;input'!$E$143:'[74]purpose&amp;input'!$F$143</definedName>
    <definedName name="CCBP" localSheetId="1">#REF!</definedName>
    <definedName name="CCBP">#REF!</definedName>
    <definedName name="cccc">'[46]RA Civil'!$E$57</definedName>
    <definedName name="CCRUSH" localSheetId="1">#REF!</definedName>
    <definedName name="CCRUSH">#REF!</definedName>
    <definedName name="cdds" localSheetId="1">#REF!</definedName>
    <definedName name="cdds">#REF!</definedName>
    <definedName name="CDOZ" localSheetId="1">#REF!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 localSheetId="1">#REF!</definedName>
    <definedName name="CE">#REF!</definedName>
    <definedName name="cem" localSheetId="1">#REF!</definedName>
    <definedName name="cem">#REF!</definedName>
    <definedName name="Cement" localSheetId="1">#REF!</definedName>
    <definedName name="Cement">#REF!</definedName>
    <definedName name="cementpaint">#REF!</definedName>
    <definedName name="CEXC">#REF!</definedName>
    <definedName name="CFTi">'[46]RA Civil'!$E$41</definedName>
    <definedName name="CGRD" localSheetId="1">#REF!</definedName>
    <definedName name="CGRD">#REF!</definedName>
    <definedName name="CGW" localSheetId="1">#REF!</definedName>
    <definedName name="CGW">#REF!</definedName>
    <definedName name="CHAINAGE" localSheetId="1">#REF!</definedName>
    <definedName name="CHAINAGE">#REF!</definedName>
    <definedName name="CHAINAGEM">[77]HYDRAULICS!$H$2</definedName>
    <definedName name="Chandramauli" localSheetId="1">#REF!</definedName>
    <definedName name="Chandramauli">#REF!</definedName>
    <definedName name="chandramauli1" localSheetId="1">#REF!</definedName>
    <definedName name="chandramauli1">#REF!</definedName>
    <definedName name="CHANDRAMAULI2" localSheetId="1">[78]FACE!#REF!</definedName>
    <definedName name="CHANDRAMAULI2">[78]FACE!#REF!</definedName>
    <definedName name="chandramauli3" localSheetId="1">#REF!</definedName>
    <definedName name="chandramauli3">#REF!</definedName>
    <definedName name="Charges_of_road_roller" localSheetId="1">[44]SOR!#REF!</definedName>
    <definedName name="Charges_of_road_roller">[44]SOR!#REF!</definedName>
    <definedName name="check">#REF!</definedName>
    <definedName name="checked">#REF!</definedName>
    <definedName name="CHMP" localSheetId="1">#REF!</definedName>
    <definedName name="CHMP">#REF!</definedName>
    <definedName name="chsdim">[75]csdim!$A$1376:$A$2509</definedName>
    <definedName name="chsloadrange">[75]chsload!$A$3:$A$62</definedName>
    <definedName name="CHW" localSheetId="1">#REF!</definedName>
    <definedName name="CHW">#REF!</definedName>
    <definedName name="CJCB" localSheetId="1">#REF!</definedName>
    <definedName name="CJCB">#REF!</definedName>
    <definedName name="ck" localSheetId="1">#REF!</definedName>
    <definedName name="ck">#REF!</definedName>
    <definedName name="cl">150</definedName>
    <definedName name="Class_end">[65]Ranges!#REF!</definedName>
    <definedName name="Class_start">[65]Ranges!#REF!</definedName>
    <definedName name="CLAY" localSheetId="1">#REF!</definedName>
    <definedName name="CLAY">#REF!</definedName>
    <definedName name="CLEAR">[79]!CLEAR</definedName>
    <definedName name="clearspan1" localSheetId="1">[78]FACE!#REF!</definedName>
    <definedName name="clearspan1">[78]FACE!#REF!</definedName>
    <definedName name="clearspan11" localSheetId="1">#REF!</definedName>
    <definedName name="clearspan11">#REF!</definedName>
    <definedName name="CLOAD" localSheetId="1">#REF!</definedName>
    <definedName name="CLOAD">#REF!</definedName>
    <definedName name="cmain" localSheetId="1">#REF!</definedName>
    <definedName name="cmain">#REF!</definedName>
    <definedName name="CMIX">#REF!</definedName>
    <definedName name="cmort3">'[22]Rates Basic'!$D$21</definedName>
    <definedName name="CmpJakOpo" localSheetId="1">#REF!</definedName>
    <definedName name="CmpJakOpo">#REF!</definedName>
    <definedName name="cn" hidden="1">{"'Sheet1'!$L$16"}</definedName>
    <definedName name="cnvert">#N/A</definedName>
    <definedName name="COARSE" localSheetId="1">#REF!</definedName>
    <definedName name="COARSE">#REF!</definedName>
    <definedName name="Coarsesand" localSheetId="1">#REF!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 localSheetId="1">#REF!</definedName>
    <definedName name="COMP">#REF!</definedName>
    <definedName name="Company">#REF!</definedName>
    <definedName name="COMPARISON">{#N/A,#N/A,FALSE,"mpph1";#N/A,#N/A,FALSE,"mpmseb";#N/A,#N/A,FALSE,"mpph2"}</definedName>
    <definedName name="ConBlks">'[80]RA Civil'!$E$39</definedName>
    <definedName name="conc_dens" localSheetId="1">#REF!</definedName>
    <definedName name="conc_dens">#REF!</definedName>
    <definedName name="conden" localSheetId="1">#REF!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 localSheetId="1">[44]SOR!#REF!</definedName>
    <definedName name="Cover_blocks">[44]SOR!#REF!</definedName>
    <definedName name="CPFM" localSheetId="1">#REF!</definedName>
    <definedName name="CPFM">#REF!</definedName>
    <definedName name="CPFS" localSheetId="1">#REF!</definedName>
    <definedName name="CPFS">#REF!</definedName>
    <definedName name="CPHEEO">'[82]boq ht'!#REF!</definedName>
    <definedName name="CPLG">#REF!</definedName>
    <definedName name="CPM" localSheetId="1">#REF!</definedName>
    <definedName name="CPM">#REF!</definedName>
    <definedName name="CPUMP" localSheetId="1">#REF!</definedName>
    <definedName name="CPUMP">#REF!</definedName>
    <definedName name="CP새단가">#REF!</definedName>
    <definedName name="_xlnm.Criteria">[83]八幡!$L$200</definedName>
    <definedName name="Criteria_MI">[84]estm_mech!#REF!</definedName>
    <definedName name="CRMB60" localSheetId="1">#REF!</definedName>
    <definedName name="CRMB60">#REF!</definedName>
    <definedName name="CRUSH" localSheetId="1">#REF!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 localSheetId="1">#REF!</definedName>
    <definedName name="CWMM">#REF!</definedName>
    <definedName name="CWTi">'[46]RA Civil'!$E$42</definedName>
    <definedName name="czvnzcvnz">#REF!</definedName>
    <definedName name="d" localSheetId="1">#REF!</definedName>
    <definedName name="d">#REF!</definedName>
    <definedName name="d._Staging_to_keep_deflactometer___hire_charges_of_deflectometer" localSheetId="1">[44]SOR!#REF!</definedName>
    <definedName name="d._Staging_to_keep_deflactometer___hire_charges_of_deflectometer">[44]SOR!#REF!</definedName>
    <definedName name="D.L.R.B.___Km.8.395_of_Left_Main_Canal" localSheetId="1">#REF!</definedName>
    <definedName name="D.L.R.B.___Km.8.395_of_Left_Main_Canal">#REF!</definedName>
    <definedName name="D_" localSheetId="1">#REF!</definedName>
    <definedName name="D_">#REF!</definedName>
    <definedName name="d___0">#REF!</definedName>
    <definedName name="d___13">#REF!</definedName>
    <definedName name="d_jp" localSheetId="1" hidden="1">{"'Sheet1'!$A$4386:$N$4591"}</definedName>
    <definedName name="d_jp" hidden="1">{"'Sheet1'!$A$4386:$N$4591"}</definedName>
    <definedName name="D_T">'[85]Discom Details'!$F$721</definedName>
    <definedName name="D65536A1" localSheetId="1">#REF!</definedName>
    <definedName name="D65536A1">#REF!</definedName>
    <definedName name="DA">[49]PIPING!$W$6:$W$105</definedName>
    <definedName name="DAGG" localSheetId="1">#REF!</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 localSheetId="1">#REF!</definedName>
    <definedName name="data2">#REF!</definedName>
    <definedName name="_xlnm.Database" localSheetId="1">#REF!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 localSheetId="1">#REF!</definedName>
    <definedName name="dceff">#REF!</definedName>
    <definedName name="DCLAY">'[4]Cost of O &amp; O'!$F$14</definedName>
    <definedName name="DCOARSE" localSheetId="1">#REF!</definedName>
    <definedName name="DCOARSE">#REF!</definedName>
    <definedName name="dcrw" localSheetId="1">#REF!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#REF!</definedName>
    <definedName name="DDDD" localSheetId="1" hidden="1">{"form-D1",#N/A,FALSE,"FORM-D1";"form-D1_amt",#N/A,FALSE,"FORM-D1"}</definedName>
    <definedName name="DDDD" hidden="1">{"form-D1",#N/A,FALSE,"FORM-D1";"form-D1_amt",#N/A,FALSE,"FORM-D1"}</definedName>
    <definedName name="DDDDDD">[79]!CLEAR</definedName>
    <definedName name="de" localSheetId="1" hidden="1">{"form-D1",#N/A,FALSE,"FORM-D1";"form-D1_amt",#N/A,FALSE,"FORM-D1"}</definedName>
    <definedName name="de" hidden="1">{"form-D1",#N/A,FALSE,"FORM-D1";"form-D1_amt",#N/A,FALSE,"FORM-D1"}</definedName>
    <definedName name="Deck_hh" localSheetId="1">#REF!</definedName>
    <definedName name="Deck_hh">#REF!</definedName>
    <definedName name="Deck_hv" localSheetId="1">#REF!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localSheetId="1" hidden="1">{"'Sheet1'!$A$4386:$N$4591"}</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 localSheetId="1">#REF!</definedName>
    <definedName name="DGSB">#REF!</definedName>
    <definedName name="DHROCK">#REF!</definedName>
    <definedName name="DHTML" localSheetId="1"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 localSheetId="1">#REF!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 localSheetId="1">#REF!</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 localSheetId="1">#REF!</definedName>
    <definedName name="DOZ">#REF!</definedName>
    <definedName name="dozer">'[94]Cost of O &amp; O'!$F$15</definedName>
    <definedName name="dq">#REF!</definedName>
    <definedName name="drain_trap">#REF!</definedName>
    <definedName name="DRES" localSheetId="1">#REF!</definedName>
    <definedName name="DRES">#REF!</definedName>
    <definedName name="DRILL">#REF!</definedName>
    <definedName name="DRIP">'[4]Cost of O &amp; O'!$F$18</definedName>
    <definedName name="DRIV" localSheetId="1">#REF!</definedName>
    <definedName name="DRIV">#REF!</definedName>
    <definedName name="DROCK" localSheetId="1">#REF!</definedName>
    <definedName name="DROCK">#REF!</definedName>
    <definedName name="ds">#N/A</definedName>
    <definedName name="Ds___0">#REF!</definedName>
    <definedName name="Ds___13">#REF!</definedName>
    <definedName name="DSAND" localSheetId="1">#REF!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'[95]PRECAST lightconc-II'!$K$20</definedName>
    <definedName name="e_margin">#REF!</definedName>
    <definedName name="E_span" localSheetId="1">#REF!</definedName>
    <definedName name="E_span">#REF!</definedName>
    <definedName name="EAGG" localSheetId="1">#REF!</definedName>
    <definedName name="EAGG">#REF!</definedName>
    <definedName name="EAR">'[46]RA Civil'!$E$21</definedName>
    <definedName name="Earth" localSheetId="1">#REF!</definedName>
    <definedName name="Earth">#REF!</definedName>
    <definedName name="EARTH1">#REF!</definedName>
    <definedName name="ECLAY" localSheetId="1">#REF!</definedName>
    <definedName name="ECLAY">#REF!</definedName>
    <definedName name="ECOARSE">#REF!</definedName>
    <definedName name="ECON">#REF!</definedName>
    <definedName name="ECSAND">#REF!</definedName>
    <definedName name="ED">#REF!</definedName>
    <definedName name="EEEE" localSheetId="1" hidden="1">{"form-D1",#N/A,FALSE,"FORM-D1";"form-D1_amt",#N/A,FALSE,"FORM-D1"}</definedName>
    <definedName name="EEEE" hidden="1">{"form-D1",#N/A,FALSE,"FORM-D1";"form-D1_amt",#N/A,FALSE,"FORM-D1"}</definedName>
    <definedName name="eehr" localSheetId="1">#REF!</definedName>
    <definedName name="eehr">#REF!</definedName>
    <definedName name="eehrw" localSheetId="1">#REF!</definedName>
    <definedName name="eehrw">#REF!</definedName>
    <definedName name="effectivespan1" localSheetId="1">[78]FACE!#REF!</definedName>
    <definedName name="effectivespan1">[78]FACE!#REF!</definedName>
    <definedName name="EFINE">'[4]Cost of O &amp; O'!$F$7</definedName>
    <definedName name="eg">#REF!</definedName>
    <definedName name="egbe">#REF!</definedName>
    <definedName name="EGSB" localSheetId="1">#REF!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 localSheetId="1">#REF!</definedName>
    <definedName name="EMUL">#REF!</definedName>
    <definedName name="EMUR" localSheetId="1">#REF!</definedName>
    <definedName name="EMUR">#REF!</definedName>
    <definedName name="enter" localSheetId="1">#REF!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 localSheetId="1">[94]Analysis!#REF!</definedName>
    <definedName name="equip">[94]Analysis!#REF!</definedName>
    <definedName name="equip.">[97]A!#REF!</definedName>
    <definedName name="EQUIPLIST">#REF!</definedName>
    <definedName name="ERECT" localSheetId="1">#REF!</definedName>
    <definedName name="ERECT">#REF!</definedName>
    <definedName name="ERIP">'[4]Cost of O &amp; O'!$F$10</definedName>
    <definedName name="EROCK" localSheetId="1">#REF!</definedName>
    <definedName name="EROCK">#REF!</definedName>
    <definedName name="ErrName162821590" hidden="1">[38]Cash2!$K$16:$K$36</definedName>
    <definedName name="ErrName410073220">#REF!</definedName>
    <definedName name="ErrName646587132">"SQRT"</definedName>
    <definedName name="ERUB" localSheetId="1">#REF!</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1">#REF!</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 localSheetId="1">#REF!</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 localSheetId="1">#REF!</definedName>
    <definedName name="FabricatedTMT">#REF!</definedName>
    <definedName name="Fb">#REF!</definedName>
    <definedName name="FBLbearing14" localSheetId="1">#REF!</definedName>
    <definedName name="FBLbearing14">#REF!</definedName>
    <definedName name="FBLclearspan" localSheetId="1">[78]FACE!#REF!</definedName>
    <definedName name="FBLclearspan">[78]FACE!#REF!</definedName>
    <definedName name="FBLclearspan11" localSheetId="1">#REF!</definedName>
    <definedName name="FBLclearspan11">#REF!</definedName>
    <definedName name="FBLeffectivespan" localSheetId="1">[78]FACE!#REF!</definedName>
    <definedName name="FBLeffectivespan">[78]FACE!#REF!</definedName>
    <definedName name="FBLeffectivespan12" localSheetId="1">#REF!</definedName>
    <definedName name="FBLeffectivespan12">#REF!</definedName>
    <definedName name="FBLoverallspan" localSheetId="1">[78]FACE!#REF!</definedName>
    <definedName name="FBLoverallspan">[78]FACE!#REF!</definedName>
    <definedName name="FBLoverallspan13" localSheetId="1">#REF!</definedName>
    <definedName name="FBLoverallspan13">#REF!</definedName>
    <definedName name="fc" localSheetId="1">#REF!</definedName>
    <definedName name="fc">#REF!</definedName>
    <definedName name="FCK">[100]Below_Earth!$H$12</definedName>
    <definedName name="FCON" localSheetId="1">#REF!</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'[101]scour depth'!#REF!</definedName>
    <definedName name="fg" localSheetId="1">#REF!</definedName>
    <definedName name="fg">#REF!</definedName>
    <definedName name="Fh">#REF!</definedName>
    <definedName name="FHM" localSheetId="1">#REF!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1"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 localSheetId="1">#REF!</definedName>
    <definedName name="fmw">#REF!</definedName>
    <definedName name="fo">#REF!</definedName>
    <definedName name="FOOTERLFT" localSheetId="1">#REF!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 localSheetId="1">#REF!</definedName>
    <definedName name="form">#REF!</definedName>
    <definedName name="formu" localSheetId="1">#REF!</definedName>
    <definedName name="formu">#REF!</definedName>
    <definedName name="formula" localSheetId="1">#REF!</definedName>
    <definedName name="formula">#REF!</definedName>
    <definedName name="FOS">#REF!</definedName>
    <definedName name="fp">'[102]Boiler&amp;TG'!#REF!</definedName>
    <definedName name="francis">#REF!</definedName>
    <definedName name="FROM__BUSAN_KOREA">#REF!</definedName>
    <definedName name="fs" hidden="1">{"'Sheet1'!$L$16"}</definedName>
    <definedName name="FSLbearing14">#REF!</definedName>
    <definedName name="FSLclearspan">[78]FACE!#REF!</definedName>
    <definedName name="FSLclearspan11" localSheetId="1">#REF!</definedName>
    <definedName name="FSLclearspan11">#REF!</definedName>
    <definedName name="FSLeffectivespan">[78]FACE!#REF!</definedName>
    <definedName name="FSLeffectivespan12" localSheetId="1">#REF!</definedName>
    <definedName name="FSLeffectivespan12">#REF!</definedName>
    <definedName name="FSLoverallspan">[78]FACE!#REF!</definedName>
    <definedName name="FSLoverallspan13" localSheetId="1">#REF!</definedName>
    <definedName name="FSLoverallspan13">#REF!</definedName>
    <definedName name="FST." localSheetId="1">#REF!</definedName>
    <definedName name="FST.">#REF!</definedName>
    <definedName name="fullview" localSheetId="1">#REF!</definedName>
    <definedName name="fullview">#REF!</definedName>
    <definedName name="funds" localSheetId="1" hidden="1">{"'Sheet1'!$A$4386:$N$4591"}</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 localSheetId="1">#REF!</definedName>
    <definedName name="G">#REF!</definedName>
    <definedName name="gama" localSheetId="1">#REF!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 localSheetId="1">#REF!</definedName>
    <definedName name="GEN">#REF!</definedName>
    <definedName name="gg">#REF!</definedName>
    <definedName name="ggbeb">#REF!</definedName>
    <definedName name="GGG">#REF!</definedName>
    <definedName name="ghldg">#N/A</definedName>
    <definedName name="GI" localSheetId="1">#REF!</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#REF!</definedName>
    <definedName name="header">#REF!</definedName>
    <definedName name="HEADERGHT" localSheetId="1">#REF!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 localSheetId="1">'[106]Pier Design(with offset)'!#REF!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 localSheetId="1">#REF!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 localSheetId="1">#REF!</definedName>
    <definedName name="HSPF">#REF!</definedName>
    <definedName name="HT" localSheetId="1">#REF!</definedName>
    <definedName name="HT">#REF!</definedName>
    <definedName name="HTA" localSheetId="1">#REF!</definedName>
    <definedName name="HTA">#REF!</definedName>
    <definedName name="HTML" hidden="1">{"'장비'!$A$3:$M$12"}</definedName>
    <definedName name="HTML_CodePage" hidden="1">1252</definedName>
    <definedName name="HTML_Control" localSheetId="1" hidden="1">{"'Bill No. 7'!$A$1:$G$32"}</definedName>
    <definedName name="HTML_Control" hidden="1">{"'Bill No. 7'!$A$1:$G$32"}</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1">'[109]Pier Design(with offset)'!#REF!</definedName>
    <definedName name="htr">'[109]Pier Design(with offset)'!#REF!</definedName>
    <definedName name="HTS" localSheetId="1">#REF!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localSheetId="1" hidden="1">{"'Sheet1'!$A$4386:$N$4591"}</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 localSheetId="1">#REF!</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 localSheetId="1">#REF!</definedName>
    <definedName name="J">#REF!</definedName>
    <definedName name="j_filler">#REF!</definedName>
    <definedName name="JACK">'[4]Cost of O &amp; O'!$F$32</definedName>
    <definedName name="jartj">#REF!</definedName>
    <definedName name="JCB" localSheetId="1">#REF!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 localSheetId="1">#REF!</definedName>
    <definedName name="JOI_RATE">#REF!</definedName>
    <definedName name="js">#REF!</definedName>
    <definedName name="JUMBO">'[4]Cost of O &amp; O'!$F$39</definedName>
    <definedName name="k" localSheetId="1" hidden="1">{"form-D1",#N/A,FALSE,"FORM-D1";"form-D1_amt",#N/A,FALSE,"FORM-D1"}</definedName>
    <definedName name="k" hidden="1">{"form-D1",#N/A,FALSE,"FORM-D1";"form-D1_amt",#N/A,FALSE,"FORM-D1"}</definedName>
    <definedName name="K___0">#REF!</definedName>
    <definedName name="K___13">#REF!</definedName>
    <definedName name="Ka" localSheetId="1">#REF!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 localSheetId="1">#REF!</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 localSheetId="1">#REF!</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 localSheetId="1">#REF!</definedName>
    <definedName name="LACB1">#REF!</definedName>
    <definedName name="LACB2" localSheetId="1">#REF!</definedName>
    <definedName name="LACB2">#REF!</definedName>
    <definedName name="LACB3" localSheetId="1">#REF!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 localSheetId="1">#REF!</definedName>
    <definedName name="LAGG1">#REF!</definedName>
    <definedName name="LAGG2" localSheetId="1">#REF!</definedName>
    <definedName name="LAGG2">#REF!</definedName>
    <definedName name="LAGG3" localSheetId="1">#REF!</definedName>
    <definedName name="LAGG3">#REF!</definedName>
    <definedName name="LAGG6">#REF!</definedName>
    <definedName name="LAMP">#REF!</definedName>
    <definedName name="LAMP___0">#REF!</definedName>
    <definedName name="LAMP___13">#REF!</definedName>
    <definedName name="latent">'[120]steam table'!$N$5:$Q$102</definedName>
    <definedName name="LATH">#REF!</definedName>
    <definedName name="LAWM1" localSheetId="1">#REF!</definedName>
    <definedName name="LAWM1">#REF!</definedName>
    <definedName name="LAWM2" localSheetId="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#REF!</definedName>
    <definedName name="len">#REF!</definedName>
    <definedName name="LGSB1" localSheetId="1">#REF!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 localSheetId="1">#REF!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1">#REF!</definedName>
    <definedName name="LMUR1">#REF!</definedName>
    <definedName name="LMUR2" localSheetId="1">#REF!</definedName>
    <definedName name="LMUR2">#REF!</definedName>
    <definedName name="LMUR3" localSheetId="1">#REF!</definedName>
    <definedName name="LMUR3">#REF!</definedName>
    <definedName name="LMUR4">#REF!</definedName>
    <definedName name="LMUR5">#REF!</definedName>
    <definedName name="LMUR6">#REF!</definedName>
    <definedName name="LOAD">#REF!</definedName>
    <definedName name="LOCO">'[4]Cost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 localSheetId="1">#REF!</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 localSheetId="1">#REF!</definedName>
    <definedName name="m4.5agl">#REF!</definedName>
    <definedName name="m4.5bgl" localSheetId="1">#REF!</definedName>
    <definedName name="m4.5bgl">#REF!</definedName>
    <definedName name="M40cement" localSheetId="1">#REF!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 localSheetId="1">#REF!</definedName>
    <definedName name="materials">#REF!</definedName>
    <definedName name="MATL">[49]PIPING!$AL$7:$AN$221</definedName>
    <definedName name="MATL_CLASS">[49]PIPING!$AC$6:$AC$105</definedName>
    <definedName name="MATL1">'[34]CODE-STR'!$A$3:$B$40</definedName>
    <definedName name="MaxSNo">[54]Data!$J$3</definedName>
    <definedName name="MAZ" localSheetId="1">#REF!</definedName>
    <definedName name="MAZ">#REF!</definedName>
    <definedName name="Mb">'[104]purpose&amp;input'!#REF!</definedName>
    <definedName name="Mb_v">'[104]purpose&amp;input'!#REF!</definedName>
    <definedName name="MBIT" localSheetId="1">#REF!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 localSheetId="1">#REF!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 localSheetId="1">#REF!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1">'[123]scour depth'!#REF!</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 localSheetId="1">#REF!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 localSheetId="1">#REF!</definedName>
    <definedName name="MIST">#REF!</definedName>
    <definedName name="MIX" localSheetId="1">#REF!</definedName>
    <definedName name="MIX">#REF!</definedName>
    <definedName name="Mix_15">'[6]Mix Design'!$P$11</definedName>
    <definedName name="Mix_30">'[6]Mix Design'!$P$14</definedName>
    <definedName name="MIX10B" localSheetId="1">#REF!</definedName>
    <definedName name="MIX10B">#REF!</definedName>
    <definedName name="MIX10R" localSheetId="1">#REF!</definedName>
    <definedName name="MIX10R">#REF!</definedName>
    <definedName name="MIX15B" localSheetId="1">#REF!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 localSheetId="1">#REF!</definedName>
    <definedName name="MMAZ">#REF!</definedName>
    <definedName name="mn" hidden="1">{"'Sheet1'!$L$16"}</definedName>
    <definedName name="MONTH_CONDITION">#REF!</definedName>
    <definedName name="MONTH_DETAILS">#REF!</definedName>
    <definedName name="MP" hidden="1">{#N/A,#N/A,FALSE,"CCTV"}</definedName>
    <definedName name="MPF" localSheetId="1">#REF!</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 localSheetId="1">#REF!</definedName>
    <definedName name="MUNION">#REF!</definedName>
    <definedName name="MUNON" localSheetId="1">#REF!</definedName>
    <definedName name="MUNON">#REF!</definedName>
    <definedName name="MUR" localSheetId="1">#REF!</definedName>
    <definedName name="MUR">#REF!</definedName>
    <definedName name="MUTP">#REF!</definedName>
    <definedName name="N">[14]PROCTOR!#REF!</definedName>
    <definedName name="N___0">#REF!</definedName>
    <definedName name="N___13">#REF!</definedName>
    <definedName name="Name">[118]Index!$C$2</definedName>
    <definedName name="NEED" localSheetId="1">#REF!</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 localSheetId="1">#REF!</definedName>
    <definedName name="OBLACK">#REF!</definedName>
    <definedName name="OCCRUSH" localSheetId="1">#REF!</definedName>
    <definedName name="OCCRUSH">#REF!</definedName>
    <definedName name="OCEXC" localSheetId="1">#REF!</definedName>
    <definedName name="OCEXC">#REF!</definedName>
    <definedName name="OCLOADA">#REF!</definedName>
    <definedName name="OCLOADS">#REF!</definedName>
    <definedName name="OCTIP1">#REF!</definedName>
    <definedName name="OCTIP5">#REF!</definedName>
    <definedName name="OCTRI">[60]CABLERET!$D$5</definedName>
    <definedName name="ODH" hidden="1">#REF!</definedName>
    <definedName name="OH_PM">#REF!</definedName>
    <definedName name="olct" localSheetId="1">'[109]Pier Design(with offset)'!#REF!</definedName>
    <definedName name="olct">'[109]Pier Design(with offset)'!#REF!</definedName>
    <definedName name="olt" localSheetId="1">'[106]Pier Design(with offset)'!#REF!</definedName>
    <definedName name="olt">'[106]Pier Design(with offset)'!#REF!</definedName>
    <definedName name="OMAS" localSheetId="1">#REF!</definedName>
    <definedName name="OMAS">#REF!</definedName>
    <definedName name="OPC">'[126]Rate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 localSheetId="1">#REF!</definedName>
    <definedName name="p0">#REF!</definedName>
    <definedName name="p10.3" localSheetId="1">#REF!</definedName>
    <definedName name="p10.3">#REF!</definedName>
    <definedName name="p11.3" localSheetId="1">#REF!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 localSheetId="1">#REF!</definedName>
    <definedName name="Pipeline_diagram">#REF!</definedName>
    <definedName name="Piping2222">OR(ISBLANK(#REF!),ISBLANK(#REF!))</definedName>
    <definedName name="PJACK" localSheetId="1">#REF!</definedName>
    <definedName name="PJACK">#REF!</definedName>
    <definedName name="PLAST" localSheetId="1">#REF!</definedName>
    <definedName name="PLAST">#REF!</definedName>
    <definedName name="PLUG">#REF!</definedName>
    <definedName name="pm_size">[34]Tables!$AE$8:$AE$43</definedName>
    <definedName name="pm_w_size">[34]Tables!$AA$8:$AF$43</definedName>
    <definedName name="po" hidden="1">{#N/A,#N/A,FALSE,"CCTV"}</definedName>
    <definedName name="POC" localSheetId="1">#REF!</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localSheetId="1" hidden="1">{"'Sheet1'!$A$4386:$N$4591"}</definedName>
    <definedName name="pratap" hidden="1">{"'Sheet1'!$A$4386:$N$4591"}</definedName>
    <definedName name="PRDump">#REF!</definedName>
    <definedName name="PRESTRESSED">#REF!</definedName>
    <definedName name="Price">'[128]RATE-ANAY.'!$A$152:$H$756</definedName>
    <definedName name="PriceCode">#REF!</definedName>
    <definedName name="_xlnm.Print_Area" localSheetId="1">'Reconsilation Statement AB  (2)'!$B$2:$O$75</definedName>
    <definedName name="_xlnm.Print_Area">#REF!</definedName>
    <definedName name="Print_Area_MI" localSheetId="1">#REF!</definedName>
    <definedName name="Print_Area_MI">#REF!</definedName>
    <definedName name="PRINT_AREA_MI___0">#REF!</definedName>
    <definedName name="print_title">[129]Cul_detail!$A$2:$IV$5</definedName>
    <definedName name="_xlnm.Print_Titles" localSheetId="1">'Reconsilation Statement AB  (2)'!$7:$8</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 localSheetId="1">#REF!</definedName>
    <definedName name="PROLL">#REF!</definedName>
    <definedName name="proom" localSheetId="1">#REF!</definedName>
    <definedName name="proom">#REF!</definedName>
    <definedName name="proom5x4" localSheetId="1">#REF!</definedName>
    <definedName name="proom5x4">#REF!</definedName>
    <definedName name="PS">#REF!</definedName>
    <definedName name="PS___0">#REF!</definedName>
    <definedName name="PS___13">#REF!</definedName>
    <definedName name="PUMP">'[4]Cost of O &amp; O'!$F$27</definedName>
    <definedName name="Q" localSheetId="1">'[132]FORM-W3'!#REF!</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1"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hidden="1">{"form-D1",#N/A,FALSE,"FORM-D1";"form-D1_amt",#N/A,FALSE,"FORM-D1"}</definedName>
    <definedName name="Qspan">#REF!</definedName>
    <definedName name="QTY">[76]R2!$D$39:$D$86</definedName>
    <definedName name="Qty_as_on_apr">#REF!</definedName>
    <definedName name="Qv">#REF!</definedName>
    <definedName name="qw" localSheetId="1">#REF!</definedName>
    <definedName name="qw">#REF!</definedName>
    <definedName name="R_">#REF!</definedName>
    <definedName name="r_date">'[90]ETC Plant Cost'!#REF!</definedName>
    <definedName name="r0" localSheetId="1">#REF!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1" hidden="1">{"'Sheet1'!$A$4386:$N$4591"}</definedName>
    <definedName name="raaa" hidden="1">{"'Sheet1'!$A$4386:$N$4591"}</definedName>
    <definedName name="RaftD">#REF!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 localSheetId="1">#REF!</definedName>
    <definedName name="RCCM35">#REF!</definedName>
    <definedName name="RCCpipe300" localSheetId="1">'[135]LOCAL RATES'!#REF!</definedName>
    <definedName name="RCCpipe300">'[135]LOCAL RATES'!#REF!</definedName>
    <definedName name="RCCpipe600" localSheetId="1">'[135]LOCAL RATES'!#REF!</definedName>
    <definedName name="RCCpipe600">'[135]LOCAL RATES'!#REF!</definedName>
    <definedName name="rdc" localSheetId="1">#REF!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 localSheetId="1">#REF!</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 localSheetId="1">#REF!</definedName>
    <definedName name="ROCK">#REF!</definedName>
    <definedName name="rockk" localSheetId="1">[94]Analysis!#REF!</definedName>
    <definedName name="rockk">[94]Analysis!#REF!</definedName>
    <definedName name="RokSpl" localSheetId="1">#REF!</definedName>
    <definedName name="RokSpl">#REF!</definedName>
    <definedName name="ROLL" localSheetId="1">#REF!</definedName>
    <definedName name="ROLL">#REF!</definedName>
    <definedName name="Rooms">#REF!</definedName>
    <definedName name="rosid">#REF!</definedName>
    <definedName name="ROTA">#REF!</definedName>
    <definedName name="ROTARY">'[4]Cost of O &amp; O'!$F$28</definedName>
    <definedName name="rout_t">#REF!</definedName>
    <definedName name="row">'[34]Valve Cl'!$AC$8:$AC$32</definedName>
    <definedName name="ROW_STRESS">'[34]CODE-STR'!$Z$3:$Z$21</definedName>
    <definedName name="RRstones" localSheetId="1">#REF!</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 localSheetId="1">#REF!</definedName>
    <definedName name="SAND">#REF!</definedName>
    <definedName name="sand1" localSheetId="1">#REF!</definedName>
    <definedName name="sand1">#REF!</definedName>
    <definedName name="SANDA">[59]ANAL!$E$17</definedName>
    <definedName name="SANDB" localSheetId="1">#REF!</definedName>
    <definedName name="SANDB">#REF!</definedName>
    <definedName name="sandd" localSheetId="1">#REF!</definedName>
    <definedName name="sandd">#REF!</definedName>
    <definedName name="sandfill" localSheetId="1">#REF!</definedName>
    <definedName name="sandfill">#REF!</definedName>
    <definedName name="SANDR">#REF!</definedName>
    <definedName name="SBC">#REF!</definedName>
    <definedName name="SC">#REF!</definedName>
    <definedName name="scaffolding">[137]!scaffolding</definedName>
    <definedName name="scale">#REF!</definedName>
    <definedName name="scbc" localSheetId="1">#REF!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 localSheetId="1">#REF!</definedName>
    <definedName name="SCON">#REF!</definedName>
    <definedName name="SCRAP" localSheetId="1">#REF!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 localSheetId="1">'[138]scour depth'!#REF!</definedName>
    <definedName name="SDXAS">'[138]scour depth'!#REF!</definedName>
    <definedName name="se">#REF!</definedName>
    <definedName name="SEAL">#REF!</definedName>
    <definedName name="SEAL1">#REF!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 localSheetId="1">#REF!</definedName>
    <definedName name="SHM">#REF!</definedName>
    <definedName name="SHOT">'[4]Cost of O &amp; O'!$F$35</definedName>
    <definedName name="SHOV" localSheetId="1">#REF!</definedName>
    <definedName name="SHOV">#REF!</definedName>
    <definedName name="shpe">#REF!</definedName>
    <definedName name="Shuttering" localSheetId="1">#REF!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 localSheetId="1">#REF!</definedName>
    <definedName name="skilled">#REF!</definedName>
    <definedName name="slab_p" localSheetId="1" hidden="1">{"form-D1",#N/A,FALSE,"FORM-D1";"form-D1_amt",#N/A,FALSE,"FORM-D1"}</definedName>
    <definedName name="slab_p" hidden="1">{"form-D1",#N/A,FALSE,"FORM-D1";"form-D1_amt",#N/A,FALSE,"FORM-D1"}</definedName>
    <definedName name="SlabD" localSheetId="1">#REF!</definedName>
    <definedName name="SlabD">#REF!</definedName>
    <definedName name="SLAYER">#REF!</definedName>
    <definedName name="SLC" localSheetId="1">#REF!</definedName>
    <definedName name="SLC">#REF!</definedName>
    <definedName name="SLIPFORM" localSheetId="1">'[94]Cost of O &amp; O'!#REF!</definedName>
    <definedName name="SLIPFORM">'[94]Cost of O &amp; O'!#REF!</definedName>
    <definedName name="slope">#REF!</definedName>
    <definedName name="SLSAMT">[76]R2!$I$39:$I$86</definedName>
    <definedName name="SLSRT">[76]R2!$H$39:$H$86</definedName>
    <definedName name="SLURRY" localSheetId="1">#REF!</definedName>
    <definedName name="SLURRY">#REF!</definedName>
    <definedName name="SMAZ" localSheetId="1">#REF!</definedName>
    <definedName name="SMAZ">#REF!</definedName>
    <definedName name="SMIST" localSheetId="1">#REF!</definedName>
    <definedName name="SMIST">#REF!</definedName>
    <definedName name="smoot">#REF!</definedName>
    <definedName name="SMOOTH">#REF!</definedName>
    <definedName name="soh">0%</definedName>
    <definedName name="soil_dens" localSheetId="1">#REF!</definedName>
    <definedName name="soil_dens">#REF!</definedName>
    <definedName name="soil_sub" localSheetId="1">#REF!</definedName>
    <definedName name="soil_sub">#REF!</definedName>
    <definedName name="soilden">#REF!</definedName>
    <definedName name="SOL">#REF!</definedName>
    <definedName name="SORTCODE">#N/A</definedName>
    <definedName name="sp">4%</definedName>
    <definedName name="SP_AREA">#REF!</definedName>
    <definedName name="Spalls" localSheetId="1">#REF!</definedName>
    <definedName name="Spalls">#REF!</definedName>
    <definedName name="span" localSheetId="1">#REF!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 localSheetId="1">#REF!</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 localSheetId="1">#REF!</definedName>
    <definedName name="SSLCH">#REF!</definedName>
    <definedName name="Ssm">'[110]LOCAL RATES'!$H$38</definedName>
    <definedName name="SSR" localSheetId="1">'[140]scour depth'!#REF!</definedName>
    <definedName name="SSR">'[140]scour depth'!#REF!</definedName>
    <definedName name="SSSS" localSheetId="1">[56]PROCTOR!#REF!</definedName>
    <definedName name="SSSS">[56]PROCTOR!#REF!</definedName>
    <definedName name="SSSSSS" localSheetId="1">[56]PROCTOR!#REF!</definedName>
    <definedName name="SSSSSS">[56]PROCTOR!#REF!</definedName>
    <definedName name="sst" localSheetId="1">#REF!</definedName>
    <definedName name="sst">#REF!</definedName>
    <definedName name="STAADappslabthk">'[141]ABUT MASTER'!$K$57</definedName>
    <definedName name="StaffApr_D">'[92]SITE OVERHEADS'!#REF!</definedName>
    <definedName name="Staircase">#REF!</definedName>
    <definedName name="Start1" localSheetId="1">#REF!</definedName>
    <definedName name="Start1">#REF!</definedName>
    <definedName name="Start10" localSheetId="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1">#REF!</definedName>
    <definedName name="Start27">#REF!</definedName>
    <definedName name="Start28" localSheetId="1">#REF!</definedName>
    <definedName name="Start28">#REF!</definedName>
    <definedName name="Start29" localSheetId="1">[142]Sheet11!#REF!</definedName>
    <definedName name="Start29">[142]Sheet11!#REF!</definedName>
    <definedName name="Start3" localSheetId="1">'[143]0+655'!#REF!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 localSheetId="1">#REF!</definedName>
    <definedName name="STEEL">#REF!</definedName>
    <definedName name="Stg_Sub">#REF!</definedName>
    <definedName name="Stg_Super">#REF!</definedName>
    <definedName name="STRESS">'[34]CODE-STR'!$A$3:$V$40</definedName>
    <definedName name="StrID">#REF!</definedName>
    <definedName name="structure">#REF!</definedName>
    <definedName name="STS" localSheetId="1">#REF!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 localSheetId="1">#REF!</definedName>
    <definedName name="sumana">#REF!</definedName>
    <definedName name="summary">#REF!</definedName>
    <definedName name="sump" localSheetId="1">#REF!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 localSheetId="1">#REF!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 localSheetId="1">#REF!</definedName>
    <definedName name="tabu">#REF!</definedName>
    <definedName name="TAGG" localSheetId="1">#REF!</definedName>
    <definedName name="TAGG">#REF!</definedName>
    <definedName name="tam">#N/A</definedName>
    <definedName name="TARN" localSheetId="1">#REF!</definedName>
    <definedName name="TARN">#REF!</definedName>
    <definedName name="TaxTV">10%</definedName>
    <definedName name="TaxXL">5%</definedName>
    <definedName name="tb" localSheetId="1">#REF!</definedName>
    <definedName name="tb">#REF!</definedName>
    <definedName name="TBM" localSheetId="1">#REF!</definedName>
    <definedName name="TBM">#REF!</definedName>
    <definedName name="TBOULD" localSheetId="1">#REF!</definedName>
    <definedName name="TBOULD">#REF!</definedName>
    <definedName name="tc" localSheetId="1">'[106]Pier Design(with offset)'!#REF!</definedName>
    <definedName name="tc">'[106]Pier Design(with offset)'!#REF!</definedName>
    <definedName name="TCJH">'[46]RA Civil'!$E$56</definedName>
    <definedName name="TCJHPOL">'[46]RA Civil'!$F$56</definedName>
    <definedName name="TCON" localSheetId="1">#REF!</definedName>
    <definedName name="TCON">#REF!</definedName>
    <definedName name="tcr" localSheetId="1">#REF!</definedName>
    <definedName name="tcr">#REF!</definedName>
    <definedName name="tct" localSheetId="1">'[109]Pier Design(with offset)'!#REF!</definedName>
    <definedName name="tct">'[109]Pier Design(with offset)'!#REF!</definedName>
    <definedName name="TEARTH" localSheetId="1">#REF!</definedName>
    <definedName name="TEARTH">#REF!</definedName>
    <definedName name="TEE">#REF!</definedName>
    <definedName name="TEE_TAPER_WT" localSheetId="1">#REF!</definedName>
    <definedName name="TEE_TAPER_WT">#REF!</definedName>
    <definedName name="tem">#REF!</definedName>
    <definedName name="temp">#REF!</definedName>
    <definedName name="temp_strainer">#REF!</definedName>
    <definedName name="TEMP_STRESS">'[34]CODE-STR'!$AA$3:$AA$21</definedName>
    <definedName name="temp1" localSheetId="1">#REF!</definedName>
    <definedName name="temp1">#REF!</definedName>
    <definedName name="Ten" localSheetId="1">#REF!</definedName>
    <definedName name="Ten">#REF!</definedName>
    <definedName name="TENDERING">[125]Sheet1!$A$9:$L$32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 localSheetId="1">#REF!</definedName>
    <definedName name="TraComp">#REF!</definedName>
    <definedName name="TRACT" localSheetId="1">#REF!</definedName>
    <definedName name="TRACT">#REF!</definedName>
    <definedName name="TractPOL">'[46]RA Civil'!$F$55</definedName>
    <definedName name="Transport" localSheetId="1">#REF!</definedName>
    <definedName name="Transport">#REF!</definedName>
    <definedName name="TRBPOL">'[46]RA Civil'!$F$57</definedName>
    <definedName name="TRI">'[81]GM 000'!$I$1</definedName>
    <definedName name="TROLL" localSheetId="1">#REF!</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 localSheetId="1">#REF!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 localSheetId="1">'[109]Pier Design(with offset)'!#REF!</definedName>
    <definedName name="v1o">'[109]Pier Design(with offset)'!#REF!</definedName>
    <definedName name="v1oo" localSheetId="1">'[106]Pier Design(with offset)'!#REF!</definedName>
    <definedName name="v1oo">'[106]Pier Design(with offset)'!#REF!</definedName>
    <definedName name="va">#REF!</definedName>
    <definedName name="va___0">#REF!</definedName>
    <definedName name="va___13">#REF!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 localSheetId="1">#REF!</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 localSheetId="1">#REF!</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1">#REF!</definedName>
    <definedName name="wallht">#REF!</definedName>
    <definedName name="wallthk" localSheetId="1">#REF!</definedName>
    <definedName name="wallthk">#REF!</definedName>
    <definedName name="WATER" localSheetId="1">#REF!</definedName>
    <definedName name="WATER">#REF!</definedName>
    <definedName name="water_funds" localSheetId="1" hidden="1">{"'Sheet1'!$A$4386:$N$4591"}</definedName>
    <definedName name="water_funds" hidden="1">{"'Sheet1'!$A$4386:$N$4591"}</definedName>
    <definedName name="WBM">#REF!</definedName>
    <definedName name="WBT">#REF!</definedName>
    <definedName name="wc">'[106]Pier Design(with offset)'!#REF!</definedName>
    <definedName name="wct">'[109]Pier Design(with offset)'!#REF!</definedName>
    <definedName name="WE" hidden="1">{#N/A,#N/A,FALSE,"CCTV"}</definedName>
    <definedName name="WELD" localSheetId="1">#REF!</definedName>
    <definedName name="WELD">#REF!</definedName>
    <definedName name="WELDH" localSheetId="1">#REF!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 localSheetId="1">#REF!</definedName>
    <definedName name="WMMP">#REF!</definedName>
    <definedName name="WMP">#REF!</definedName>
    <definedName name="WOL">#REF!</definedName>
    <definedName name="word">[72]Sheet1!$A$50:$C$161</definedName>
    <definedName name="work">#REF!</definedName>
    <definedName name="WP">#REF!</definedName>
    <definedName name="WPcomp">'[147]21-Rate Analysis-1'!$E$29</definedName>
    <definedName name="wr" localSheetId="1">'[106]Pier Design(with offset)'!#REF!</definedName>
    <definedName name="wr">'[106]Pier Design(with offset)'!#REF!</definedName>
    <definedName name="WRITE" hidden="1">{#N/A,#N/A,FALSE,"CCTV"}</definedName>
    <definedName name="wrn.BM." hidden="1">{#N/A,#N/A,FALSE,"CCTV"}</definedName>
    <definedName name="wrn.budget." localSheetId="1" hidden="1">{"form-D1",#N/A,FALSE,"FORM-D1";"form-D1_amt",#N/A,FALSE,"FORM-D1"}</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1">#REF!</definedName>
    <definedName name="WT">#REF!</definedName>
    <definedName name="WTANK" localSheetId="1">#REF!</definedName>
    <definedName name="WTANK">#REF!</definedName>
    <definedName name="WTANK1" localSheetId="1">#REF!</definedName>
    <definedName name="WTANK1">#REF!</definedName>
    <definedName name="wtr" localSheetId="1">'[109]Pier Design(with offset)'!#REF!</definedName>
    <definedName name="wtr">'[109]Pier Design(with offset)'!#REF!</definedName>
    <definedName name="x" localSheetId="1">#REF!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 localSheetId="1">#REF!</definedName>
    <definedName name="yy">#REF!</definedName>
    <definedName name="z" localSheetId="1">'[148]Analy_7-10'!#REF!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4" l="1"/>
  <c r="K12" i="4" l="1"/>
  <c r="A52" i="1"/>
  <c r="A51" i="1"/>
  <c r="L13" i="4"/>
  <c r="L11" i="4"/>
  <c r="L10" i="4"/>
  <c r="K11" i="4"/>
  <c r="K10" i="4"/>
  <c r="K20" i="4" l="1"/>
  <c r="E68" i="1"/>
  <c r="F68" i="1" s="1"/>
  <c r="E69" i="1"/>
  <c r="F69" i="1" s="1"/>
  <c r="E64" i="1"/>
  <c r="F64" i="1" s="1"/>
  <c r="D66" i="1"/>
  <c r="E66" i="1" s="1"/>
  <c r="F66" i="1" s="1"/>
  <c r="D67" i="1"/>
  <c r="E67" i="1" s="1"/>
  <c r="F67" i="1" s="1"/>
  <c r="H54" i="1"/>
  <c r="D63" i="1" s="1"/>
  <c r="E63" i="1" s="1"/>
  <c r="F63" i="1" s="1"/>
  <c r="R74" i="4"/>
  <c r="R73" i="4"/>
  <c r="R72" i="4"/>
  <c r="R71" i="4"/>
  <c r="R70" i="4"/>
  <c r="R69" i="4"/>
  <c r="R68" i="4"/>
  <c r="R67" i="4"/>
  <c r="R66" i="4"/>
  <c r="L65" i="4"/>
  <c r="R65" i="4" s="1"/>
  <c r="L64" i="4"/>
  <c r="O64" i="4" s="1"/>
  <c r="L63" i="4"/>
  <c r="O62" i="4"/>
  <c r="L62" i="4"/>
  <c r="M62" i="4" s="1"/>
  <c r="R62" i="4" s="1"/>
  <c r="O61" i="4"/>
  <c r="L61" i="4"/>
  <c r="M61" i="4" s="1"/>
  <c r="R61" i="4" s="1"/>
  <c r="O60" i="4"/>
  <c r="M60" i="4"/>
  <c r="R60" i="4" s="1"/>
  <c r="L60" i="4"/>
  <c r="O59" i="4"/>
  <c r="M59" i="4"/>
  <c r="L59" i="4"/>
  <c r="R59" i="4" s="1"/>
  <c r="M58" i="4"/>
  <c r="R58" i="4" s="1"/>
  <c r="L58" i="4"/>
  <c r="O58" i="4" s="1"/>
  <c r="M57" i="4"/>
  <c r="L57" i="4"/>
  <c r="R57" i="4" s="1"/>
  <c r="R56" i="4"/>
  <c r="K55" i="4"/>
  <c r="M54" i="4"/>
  <c r="R54" i="4" s="1"/>
  <c r="L54" i="4"/>
  <c r="L55" i="4" s="1"/>
  <c r="R53" i="4"/>
  <c r="K52" i="4"/>
  <c r="O51" i="4"/>
  <c r="M51" i="4"/>
  <c r="L51" i="4"/>
  <c r="R51" i="4" s="1"/>
  <c r="O50" i="4"/>
  <c r="M50" i="4"/>
  <c r="L50" i="4"/>
  <c r="R50" i="4" s="1"/>
  <c r="O49" i="4"/>
  <c r="M49" i="4"/>
  <c r="L49" i="4"/>
  <c r="R49" i="4" s="1"/>
  <c r="O48" i="4"/>
  <c r="M48" i="4"/>
  <c r="L48" i="4"/>
  <c r="R48" i="4" s="1"/>
  <c r="O47" i="4"/>
  <c r="M47" i="4"/>
  <c r="L47" i="4"/>
  <c r="R47" i="4" s="1"/>
  <c r="O46" i="4"/>
  <c r="M46" i="4"/>
  <c r="L46" i="4"/>
  <c r="R46" i="4" s="1"/>
  <c r="O45" i="4"/>
  <c r="M45" i="4"/>
  <c r="L45" i="4"/>
  <c r="R45" i="4" s="1"/>
  <c r="O44" i="4"/>
  <c r="M44" i="4"/>
  <c r="L44" i="4"/>
  <c r="R44" i="4" s="1"/>
  <c r="O43" i="4"/>
  <c r="M43" i="4"/>
  <c r="L43" i="4"/>
  <c r="R43" i="4" s="1"/>
  <c r="O42" i="4"/>
  <c r="M42" i="4"/>
  <c r="L42" i="4"/>
  <c r="R42" i="4" s="1"/>
  <c r="O41" i="4"/>
  <c r="M41" i="4"/>
  <c r="L41" i="4"/>
  <c r="R41" i="4" s="1"/>
  <c r="O40" i="4"/>
  <c r="L40" i="4"/>
  <c r="M40" i="4" s="1"/>
  <c r="O39" i="4"/>
  <c r="L39" i="4"/>
  <c r="L52" i="4" s="1"/>
  <c r="R38" i="4"/>
  <c r="K37" i="4"/>
  <c r="L36" i="4"/>
  <c r="O36" i="4" s="1"/>
  <c r="L35" i="4"/>
  <c r="O34" i="4"/>
  <c r="M34" i="4"/>
  <c r="R34" i="4" s="1"/>
  <c r="L34" i="4"/>
  <c r="R33" i="4"/>
  <c r="O33" i="4"/>
  <c r="M33" i="4"/>
  <c r="L33" i="4"/>
  <c r="O32" i="4"/>
  <c r="L32" i="4"/>
  <c r="M32" i="4" s="1"/>
  <c r="R32" i="4" s="1"/>
  <c r="O31" i="4"/>
  <c r="L31" i="4"/>
  <c r="M31" i="4" s="1"/>
  <c r="M30" i="4"/>
  <c r="R30" i="4" s="1"/>
  <c r="L30" i="4"/>
  <c r="O30" i="4" s="1"/>
  <c r="M29" i="4"/>
  <c r="R29" i="4" s="1"/>
  <c r="L29" i="4"/>
  <c r="O29" i="4" s="1"/>
  <c r="L28" i="4"/>
  <c r="O28" i="4" s="1"/>
  <c r="R27" i="4"/>
  <c r="K26" i="4"/>
  <c r="O25" i="4"/>
  <c r="L25" i="4"/>
  <c r="M25" i="4" s="1"/>
  <c r="R25" i="4" s="1"/>
  <c r="O24" i="4"/>
  <c r="L24" i="4"/>
  <c r="M24" i="4" s="1"/>
  <c r="M23" i="4"/>
  <c r="R23" i="4" s="1"/>
  <c r="L23" i="4"/>
  <c r="O23" i="4" s="1"/>
  <c r="M22" i="4"/>
  <c r="R22" i="4" s="1"/>
  <c r="L22" i="4"/>
  <c r="O22" i="4" s="1"/>
  <c r="L21" i="4"/>
  <c r="O21" i="4" s="1"/>
  <c r="R19" i="4"/>
  <c r="R18" i="4"/>
  <c r="L16" i="4"/>
  <c r="M16" i="4" s="1"/>
  <c r="J16" i="4"/>
  <c r="H16" i="4"/>
  <c r="F16" i="4"/>
  <c r="L15" i="4"/>
  <c r="M15" i="4" s="1"/>
  <c r="R15" i="4" s="1"/>
  <c r="J15" i="4"/>
  <c r="H15" i="4"/>
  <c r="F15" i="4"/>
  <c r="L14" i="4"/>
  <c r="O14" i="4" s="1"/>
  <c r="J14" i="4"/>
  <c r="H14" i="4"/>
  <c r="F14" i="4"/>
  <c r="J13" i="4"/>
  <c r="H13" i="4"/>
  <c r="F13" i="4"/>
  <c r="O12" i="4"/>
  <c r="L12" i="4"/>
  <c r="M12" i="4" s="1"/>
  <c r="R12" i="4" s="1"/>
  <c r="J12" i="4"/>
  <c r="H12" i="4"/>
  <c r="F12" i="4"/>
  <c r="M11" i="4"/>
  <c r="J11" i="4"/>
  <c r="H11" i="4"/>
  <c r="F11" i="4"/>
  <c r="J10" i="4"/>
  <c r="H10" i="4"/>
  <c r="F10" i="4"/>
  <c r="O6" i="4"/>
  <c r="B6" i="4"/>
  <c r="R55" i="4" l="1"/>
  <c r="L37" i="4"/>
  <c r="M55" i="4"/>
  <c r="O65" i="4"/>
  <c r="M14" i="4"/>
  <c r="R14" i="4" s="1"/>
  <c r="M20" i="4"/>
  <c r="R20" i="4" s="1"/>
  <c r="M21" i="4"/>
  <c r="R21" i="4" s="1"/>
  <c r="R24" i="4"/>
  <c r="M28" i="4"/>
  <c r="R28" i="4" s="1"/>
  <c r="R31" i="4"/>
  <c r="M35" i="4"/>
  <c r="R35" i="4" s="1"/>
  <c r="M36" i="4"/>
  <c r="R36" i="4" s="1"/>
  <c r="R40" i="4"/>
  <c r="O54" i="4"/>
  <c r="O57" i="4"/>
  <c r="M63" i="4"/>
  <c r="R63" i="4" s="1"/>
  <c r="M64" i="4"/>
  <c r="R64" i="4" s="1"/>
  <c r="O20" i="4"/>
  <c r="L26" i="4"/>
  <c r="O35" i="4"/>
  <c r="O63" i="4"/>
  <c r="M39" i="4"/>
  <c r="M52" i="4" s="1"/>
  <c r="R52" i="4" s="1"/>
  <c r="O11" i="4"/>
  <c r="K17" i="4"/>
  <c r="M10" i="4"/>
  <c r="R10" i="4" s="1"/>
  <c r="O13" i="4"/>
  <c r="M13" i="4"/>
  <c r="R13" i="4" s="1"/>
  <c r="L17" i="4"/>
  <c r="O15" i="4"/>
  <c r="R16" i="4"/>
  <c r="O10" i="4"/>
  <c r="O16" i="4"/>
  <c r="R11" i="4"/>
  <c r="M37" i="4"/>
  <c r="R37" i="4" s="1"/>
  <c r="M26" i="4"/>
  <c r="R26" i="4" l="1"/>
  <c r="R39" i="4"/>
  <c r="M17" i="4"/>
  <c r="R17" i="4" s="1"/>
  <c r="G54" i="1"/>
  <c r="D62" i="1" s="1"/>
  <c r="E62" i="1" s="1"/>
  <c r="F62" i="1" s="1"/>
  <c r="A30" i="1"/>
  <c r="A31" i="1" s="1"/>
  <c r="A32" i="1" s="1"/>
  <c r="A33" i="1" s="1"/>
  <c r="A34" i="1" s="1"/>
  <c r="A35" i="1" s="1"/>
  <c r="A36" i="1" s="1"/>
  <c r="A37" i="1" s="1"/>
  <c r="A38" i="1" s="1"/>
  <c r="A39" i="1" s="1"/>
  <c r="A40" i="1" s="1"/>
  <c r="A41" i="1" s="1"/>
  <c r="A42" i="1" s="1"/>
  <c r="A43" i="1" s="1"/>
  <c r="A44" i="1" s="1"/>
  <c r="A45" i="1" s="1"/>
  <c r="A46" i="1" s="1"/>
  <c r="A47" i="1" s="1"/>
  <c r="A48" i="1" s="1"/>
  <c r="A49" i="1" s="1"/>
  <c r="A50" i="1" s="1"/>
  <c r="A7" i="1"/>
  <c r="A8" i="1" s="1"/>
  <c r="A9" i="1" s="1"/>
  <c r="A10" i="1" s="1"/>
  <c r="A11" i="1" s="1"/>
  <c r="A12" i="1" s="1"/>
  <c r="A13" i="1" s="1"/>
  <c r="A14" i="1" s="1"/>
  <c r="A15" i="1" s="1"/>
  <c r="A16" i="1" s="1"/>
  <c r="A17" i="1" s="1"/>
  <c r="A18" i="1" s="1"/>
  <c r="A19" i="1" s="1"/>
  <c r="A20" i="1" s="1"/>
  <c r="A21" i="1" s="1"/>
  <c r="A22" i="1" s="1"/>
  <c r="A23" i="1" s="1"/>
  <c r="A24" i="1" s="1"/>
  <c r="A25" i="1" s="1"/>
  <c r="A26" i="1" s="1"/>
  <c r="N63" i="1" l="1"/>
  <c r="N64" i="1"/>
  <c r="N65" i="1"/>
  <c r="N66" i="1"/>
  <c r="N67" i="1"/>
  <c r="N68" i="1"/>
  <c r="N69" i="1"/>
  <c r="N70" i="1"/>
  <c r="N62" i="1"/>
  <c r="K63" i="1"/>
  <c r="K64" i="1"/>
  <c r="K65" i="1"/>
  <c r="K66" i="1"/>
  <c r="K67" i="1"/>
  <c r="K68" i="1"/>
  <c r="K62" i="1"/>
  <c r="C71" i="1"/>
  <c r="P71" i="1" l="1"/>
  <c r="O71" i="1"/>
  <c r="M71" i="1"/>
  <c r="F71" i="1"/>
  <c r="Q70" i="1"/>
  <c r="G70" i="1"/>
  <c r="Q69" i="1"/>
  <c r="G69" i="1"/>
  <c r="Q68" i="1"/>
  <c r="Q67" i="1"/>
  <c r="Q66" i="1"/>
  <c r="Q65" i="1"/>
  <c r="Q64" i="1"/>
  <c r="Q63" i="1"/>
  <c r="Q62" i="1"/>
  <c r="L54" i="1"/>
  <c r="K54" i="1"/>
  <c r="J54" i="1"/>
  <c r="D65" i="1" s="1"/>
  <c r="E65" i="1" s="1"/>
  <c r="F65" i="1" s="1"/>
  <c r="I54" i="1"/>
  <c r="R47" i="1"/>
  <c r="O54" i="1" l="1"/>
  <c r="N71" i="1"/>
  <c r="Q71" i="1"/>
  <c r="G71" i="1"/>
  <c r="E71" i="1"/>
  <c r="D71" i="1"/>
</calcChain>
</file>

<file path=xl/sharedStrings.xml><?xml version="1.0" encoding="utf-8"?>
<sst xmlns="http://schemas.openxmlformats.org/spreadsheetml/2006/main" count="359" uniqueCount="182">
  <si>
    <t>RURAL WATER SUPPLY PROJECT UNDER JJM, UP - PRAYAGRAJ</t>
  </si>
  <si>
    <t>Sl.No</t>
  </si>
  <si>
    <t>Date</t>
  </si>
  <si>
    <t>Start Node</t>
  </si>
  <si>
    <t>End Node</t>
  </si>
  <si>
    <t>Type of Road</t>
  </si>
  <si>
    <t>DI/HDPE</t>
  </si>
  <si>
    <t>Pipe Length (Rmt)</t>
  </si>
  <si>
    <t>Cumulative Length (M)</t>
  </si>
  <si>
    <t>Remarks</t>
  </si>
  <si>
    <t>63mm</t>
  </si>
  <si>
    <t>75mm</t>
  </si>
  <si>
    <t>90mm</t>
  </si>
  <si>
    <t xml:space="preserve">110mm </t>
  </si>
  <si>
    <t>125mm</t>
  </si>
  <si>
    <t>140mm</t>
  </si>
  <si>
    <t>160mm</t>
  </si>
  <si>
    <t>180mm</t>
  </si>
  <si>
    <t>200mm</t>
  </si>
  <si>
    <t>J79</t>
  </si>
  <si>
    <t>J213</t>
  </si>
  <si>
    <t>J226</t>
  </si>
  <si>
    <t>J216</t>
  </si>
  <si>
    <t>J218</t>
  </si>
  <si>
    <t>J200</t>
  </si>
  <si>
    <t>J232</t>
  </si>
  <si>
    <t>J233</t>
  </si>
  <si>
    <t>J254</t>
  </si>
  <si>
    <t xml:space="preserve">Work Done Qty In ( Rmt ) : </t>
  </si>
  <si>
    <t>Restricting Exceeded Qty's to WO Qty's</t>
  </si>
  <si>
    <t>Total Quantity Considered for bill ( In RMT )=</t>
  </si>
  <si>
    <t>Abstract (Bill Breakup)</t>
  </si>
  <si>
    <t>Dia of Pipe</t>
  </si>
  <si>
    <t>WO/DPR Qty's</t>
  </si>
  <si>
    <t>Laying, Jointing, Backfilling - 60%</t>
  </si>
  <si>
    <t>Gap Closing- 5%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</si>
  <si>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</si>
  <si>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</si>
  <si>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</si>
  <si>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</si>
  <si>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</si>
  <si>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</si>
  <si>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</si>
  <si>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</si>
  <si>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</si>
  <si>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</si>
  <si>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</si>
  <si>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</si>
  <si>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</si>
  <si>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</si>
  <si>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</si>
  <si>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75 mm HDPE</t>
  </si>
  <si>
    <t>90 mm HDPE</t>
  </si>
  <si>
    <t>110mm HDPE</t>
  </si>
  <si>
    <t>125mm HDPE</t>
  </si>
  <si>
    <t>140mm HDPE</t>
  </si>
  <si>
    <t>160mm HDPE</t>
  </si>
  <si>
    <t>180mm HDPE</t>
  </si>
  <si>
    <t>200mm HDPE</t>
  </si>
  <si>
    <t>Sub Total =</t>
  </si>
  <si>
    <t xml:space="preserve">Sub-Contractor                Site Engineer                (Sr.Eng/ AM-SMX )                 (Dy.M-PMX )                   AGM                Project Incharge </t>
  </si>
  <si>
    <t xml:space="preserve">POWER MECH PROJECTS.LIMITED </t>
  </si>
  <si>
    <t>Reconciliation Statement - Issued  Vs Certification Qty.</t>
  </si>
  <si>
    <t>Sl NO</t>
  </si>
  <si>
    <t>Description</t>
  </si>
  <si>
    <t>Units</t>
  </si>
  <si>
    <t>Total</t>
  </si>
  <si>
    <t xml:space="preserve">Balance Qty </t>
  </si>
  <si>
    <t>Issued Qty</t>
  </si>
  <si>
    <t xml:space="preserve">Consumed Qty </t>
  </si>
  <si>
    <t>HDPE Pipe :-</t>
  </si>
  <si>
    <t>63mm dia HDPE Pipe-PN6 Class PE100</t>
  </si>
  <si>
    <t>Rmt</t>
  </si>
  <si>
    <t>75 mm dia HDPE Pipe-PN6 Class PE100</t>
  </si>
  <si>
    <t>90 mm dia HDPE Pipe-PN6 Class PE100</t>
  </si>
  <si>
    <t>110 mm dia HDPE Pipe-PN6 Class PE100</t>
  </si>
  <si>
    <t>125 mm dia HDPE Pipe-PN6 Class PE100</t>
  </si>
  <si>
    <t>140 mm dia HDPE Pipe-PN6 Class PE100</t>
  </si>
  <si>
    <t>160 mm dia HDPE Pipe-PN6 Class PE100</t>
  </si>
  <si>
    <t>Total Qty In ( Rmt ) =</t>
  </si>
  <si>
    <t>Specials  :-</t>
  </si>
  <si>
    <t>Equal Tee</t>
  </si>
  <si>
    <t>No's</t>
  </si>
  <si>
    <t>110mm</t>
  </si>
  <si>
    <t>Total Qty In ( No's ) =</t>
  </si>
  <si>
    <t>Branch TEE</t>
  </si>
  <si>
    <t>75 mm X 63 mm</t>
  </si>
  <si>
    <t>90 mm X 63 mm</t>
  </si>
  <si>
    <t>90 mm X 75 mm</t>
  </si>
  <si>
    <t>110mm X 63 mm</t>
  </si>
  <si>
    <t>110mm X 90 mm</t>
  </si>
  <si>
    <t>160mm X 63 mm</t>
  </si>
  <si>
    <t>Reducers</t>
  </si>
  <si>
    <t>75mm X 63 mm</t>
  </si>
  <si>
    <t>90mm X 63 mm</t>
  </si>
  <si>
    <t>90mm X 75 mm</t>
  </si>
  <si>
    <t>110 mm X 63 mm</t>
  </si>
  <si>
    <t>110 mm X 90 mm</t>
  </si>
  <si>
    <t>125 mm X 63 mm</t>
  </si>
  <si>
    <t xml:space="preserve">End Caps </t>
  </si>
  <si>
    <t>-</t>
  </si>
  <si>
    <t>J265</t>
  </si>
  <si>
    <t>J264</t>
  </si>
  <si>
    <t>KC ROAD</t>
  </si>
  <si>
    <t>HDPE</t>
  </si>
  <si>
    <t>J263</t>
  </si>
  <si>
    <t>J260</t>
  </si>
  <si>
    <t>J262</t>
  </si>
  <si>
    <t>J256</t>
  </si>
  <si>
    <t>J258</t>
  </si>
  <si>
    <t>J259</t>
  </si>
  <si>
    <t>J205</t>
  </si>
  <si>
    <t>J220</t>
  </si>
  <si>
    <t>J221</t>
  </si>
  <si>
    <t>J239</t>
  </si>
  <si>
    <t>J225</t>
  </si>
  <si>
    <t>J240</t>
  </si>
  <si>
    <t>J245</t>
  </si>
  <si>
    <t>J222</t>
  </si>
  <si>
    <t>J1A</t>
  </si>
  <si>
    <t>J1B</t>
  </si>
  <si>
    <t>J244</t>
  </si>
  <si>
    <t>J238</t>
  </si>
  <si>
    <t>J231</t>
  </si>
  <si>
    <t>J183</t>
  </si>
  <si>
    <t>J191</t>
  </si>
  <si>
    <t>j231</t>
  </si>
  <si>
    <t>j207</t>
  </si>
  <si>
    <t>j232</t>
  </si>
  <si>
    <t>j218</t>
  </si>
  <si>
    <t>j219</t>
  </si>
  <si>
    <t>j255</t>
  </si>
  <si>
    <t>j253</t>
  </si>
  <si>
    <t>j250</t>
  </si>
  <si>
    <t>j248</t>
  </si>
  <si>
    <t>j246</t>
  </si>
  <si>
    <t>j216</t>
  </si>
  <si>
    <t>j211</t>
  </si>
  <si>
    <t>j215</t>
  </si>
  <si>
    <t>j239</t>
  </si>
  <si>
    <t>j241</t>
  </si>
  <si>
    <t>j243</t>
  </si>
  <si>
    <t>j235</t>
  </si>
  <si>
    <t>j234</t>
  </si>
  <si>
    <t>j183</t>
  </si>
  <si>
    <t>j206</t>
  </si>
  <si>
    <t>j185</t>
  </si>
  <si>
    <t>j186</t>
  </si>
  <si>
    <t>j242</t>
  </si>
  <si>
    <t>j241a</t>
  </si>
  <si>
    <t>j241b</t>
  </si>
  <si>
    <t>j222</t>
  </si>
  <si>
    <t>j223</t>
  </si>
  <si>
    <t>j46</t>
  </si>
  <si>
    <t>j53</t>
  </si>
  <si>
    <t>j37</t>
  </si>
  <si>
    <t xml:space="preserve">GP_____DEHRI DIGAR________Block______mangraura_____________ Pipeline Laying Measurement Sheet </t>
  </si>
  <si>
    <t>Name of the Contractor  : TANISH ENTERPRISES</t>
  </si>
  <si>
    <t>Makaipur</t>
  </si>
  <si>
    <t>Basauli</t>
  </si>
  <si>
    <t>Purebhikha and Raigarh</t>
  </si>
  <si>
    <t>SAP Entries</t>
  </si>
  <si>
    <t>140mm X 63 mm</t>
  </si>
  <si>
    <t>140mm X 75 mm</t>
  </si>
  <si>
    <t>140mm X 90 mm</t>
  </si>
  <si>
    <t>140mm X 110mm</t>
  </si>
  <si>
    <t>110 mm X 75 mm</t>
  </si>
  <si>
    <t>160mm X 140mm</t>
  </si>
  <si>
    <t>Bend</t>
  </si>
  <si>
    <t>63 mm X 45 Deg</t>
  </si>
  <si>
    <t>63 mm X 90 Deg</t>
  </si>
  <si>
    <t>75 mm X 90 Deg</t>
  </si>
  <si>
    <t>75 mm X 45 Deg</t>
  </si>
  <si>
    <t>90 mm X 90 Deg</t>
  </si>
  <si>
    <t>110 mm X 45 Deg</t>
  </si>
  <si>
    <t>140 mm X 90 Deg</t>
  </si>
  <si>
    <t>140 mm X 45 Deg</t>
  </si>
  <si>
    <t>160 mm X 90 Deg</t>
  </si>
  <si>
    <t xml:space="preserve">  Prepared by                           Checked By Store                      AM-PMX                                     Project Incharge </t>
  </si>
  <si>
    <t>j2</t>
  </si>
  <si>
    <t>j5</t>
  </si>
  <si>
    <t>j7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</si>
</sst>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43" formatCode="_ * #,##0.00_ ;_ * \-#,##0.00_ ;_ * &quot;-&quot;??_ ;_ @_ "/>
    <numFmt numFmtId="164" formatCode="_ * #,##0.00_ ;_ * \-#,##0.00_ ;_ * &quot;-&quot;_ ;_ @_ "/>
    <numFmt numFmtId="165" formatCode="0.0"/>
    <numFmt numFmtId="166" formatCode="_(* #,##0_);_(* \(#,##0\);_(* &quot;-&quot;??_);_(@_)"/>
    <numFmt numFmtId="167" formatCode="0.000"/>
    <numFmt numFmtId="168" formatCode="[$-409]d/mmm/yyyy;@"/>
    <numFmt numFmtId="169" formatCode="&quot;Rs.&quot;#,##0.00_);\(&quot;Rs.&quot;#,##0.00\)"/>
    <numFmt numFmtId="170" formatCode="_ * #,##0_ ;_ * \-#,##0_ ;_ * &quot;-&quot;??_ ;_ @_ "/>
    <numFmt numFmtId="171" formatCode="_ * #,##0.000_ ;_ * \-#,##0.000_ ;_ * &quot;-&quot;??_ ;_ @_ "/>
  </numFmts>
  <fonts count="39" x14ac:knownFonts="1">
    <font>
      <sz val="11"/>
      <color theme="1"/>
      <name val="Calibri"/>
      <family val="2"/>
      <scheme val="minor"/>
    </font>
    <font>
      <sz val="11"/>
      <color theme="1"/>
      <name val="Calibri"/>
      <family val="2"/>
      <scheme val="minor"/>
    </font>
    <font>
      <b/>
      <sz val="15"/>
      <color theme="1"/>
      <name val="Calibri Light"/>
      <family val="1"/>
      <scheme val="major"/>
    </font>
    <font>
      <b/>
      <sz val="14"/>
      <color theme="1"/>
      <name val="Calibri Light"/>
      <family val="1"/>
      <scheme val="major"/>
    </font>
    <font>
      <b/>
      <sz val="18"/>
      <color theme="1"/>
      <name val="Calibri Light"/>
      <family val="1"/>
      <scheme val="major"/>
    </font>
    <font>
      <sz val="10"/>
      <color rgb="FF000000"/>
      <name val="Times New Roman"/>
      <family val="1"/>
    </font>
    <font>
      <b/>
      <sz val="11"/>
      <color rgb="FF000000"/>
      <name val="Calibri"/>
      <family val="2"/>
    </font>
    <font>
      <b/>
      <sz val="11"/>
      <color theme="1"/>
      <name val="Calibri Light"/>
      <family val="1"/>
      <scheme val="major"/>
    </font>
    <font>
      <b/>
      <sz val="12"/>
      <color rgb="FF000000"/>
      <name val="Calibri"/>
      <family val="2"/>
    </font>
    <font>
      <sz val="10"/>
      <color theme="1"/>
      <name val="Calibri Light"/>
      <family val="1"/>
      <scheme val="major"/>
    </font>
    <font>
      <b/>
      <sz val="14"/>
      <color rgb="FF000000"/>
      <name val="Calibri"/>
      <family val="2"/>
    </font>
    <font>
      <b/>
      <sz val="10"/>
      <color rgb="FF000000"/>
      <name val="Calibri"/>
      <family val="2"/>
    </font>
    <font>
      <b/>
      <sz val="16"/>
      <color rgb="FF000000"/>
      <name val="Verdana"/>
      <family val="2"/>
    </font>
    <font>
      <sz val="10"/>
      <name val="Arial"/>
      <family val="2"/>
    </font>
    <font>
      <sz val="12"/>
      <name val="Century Schoolbook"/>
      <family val="1"/>
    </font>
    <font>
      <sz val="11"/>
      <name val="Calibri"/>
      <family val="2"/>
    </font>
    <font>
      <b/>
      <sz val="14"/>
      <color rgb="FF333399"/>
      <name val="Verdana"/>
      <family val="2"/>
    </font>
    <font>
      <b/>
      <sz val="12"/>
      <name val="Verdana"/>
      <family val="2"/>
    </font>
    <font>
      <b/>
      <sz val="9"/>
      <name val="Verdana"/>
      <family val="2"/>
    </font>
    <font>
      <b/>
      <sz val="10"/>
      <name val="Verdana"/>
      <family val="2"/>
    </font>
    <font>
      <sz val="10"/>
      <name val="Verdana"/>
      <family val="2"/>
    </font>
    <font>
      <sz val="10"/>
      <color rgb="FF000000"/>
      <name val="Calibri"/>
      <family val="2"/>
    </font>
    <font>
      <b/>
      <sz val="11"/>
      <color rgb="FFFF0000"/>
      <name val="Calibri Light"/>
      <family val="1"/>
      <scheme val="major"/>
    </font>
    <font>
      <b/>
      <sz val="9"/>
      <color rgb="FFFF0000"/>
      <name val="Verdana"/>
      <family val="2"/>
    </font>
    <font>
      <sz val="10"/>
      <color rgb="FFFF0000"/>
      <name val="Verdana"/>
      <family val="2"/>
    </font>
    <font>
      <sz val="11"/>
      <color rgb="FFFF0000"/>
      <name val="Calibri"/>
      <family val="2"/>
      <scheme val="minor"/>
    </font>
    <font>
      <sz val="14"/>
      <color rgb="FF333399"/>
      <name val="Arial Black"/>
      <family val="2"/>
    </font>
    <font>
      <b/>
      <sz val="11"/>
      <name val="Verdana"/>
      <family val="2"/>
    </font>
    <font>
      <sz val="10"/>
      <name val="Arial Black"/>
      <family val="2"/>
    </font>
    <font>
      <b/>
      <sz val="9"/>
      <name val="Calibri"/>
      <family val="2"/>
      <scheme val="minor"/>
    </font>
    <font>
      <b/>
      <sz val="10.5"/>
      <color theme="1"/>
      <name val="Verdana"/>
      <family val="2"/>
    </font>
    <font>
      <b/>
      <sz val="10.5"/>
      <color rgb="FFFF0000"/>
      <name val="Verdana"/>
      <family val="2"/>
    </font>
    <font>
      <sz val="10.5"/>
      <color theme="1"/>
      <name val="Calibri"/>
      <family val="2"/>
      <scheme val="minor"/>
    </font>
    <font>
      <sz val="10.25"/>
      <name val="Verdana"/>
      <family val="2"/>
    </font>
    <font>
      <b/>
      <sz val="11"/>
      <color theme="1"/>
      <name val="Verdana"/>
      <family val="2"/>
    </font>
    <font>
      <b/>
      <sz val="11"/>
      <color rgb="FFFF0000"/>
      <name val="Verdana"/>
      <family val="2"/>
    </font>
    <font>
      <b/>
      <sz val="10"/>
      <color theme="1"/>
      <name val="Calibri"/>
      <family val="2"/>
      <scheme val="minor"/>
    </font>
    <font>
      <b/>
      <sz val="12"/>
      <name val="Calibri"/>
      <family val="2"/>
    </font>
    <font>
      <b/>
      <sz val="12"/>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0">
    <xf numFmtId="0" fontId="0" fillId="0" borderId="0"/>
    <xf numFmtId="0" fontId="5" fillId="0" borderId="0"/>
    <xf numFmtId="0" fontId="1" fillId="0" borderId="0"/>
    <xf numFmtId="43" fontId="1" fillId="0" borderId="0" applyFont="0" applyFill="0" applyBorder="0" applyAlignment="0" applyProtection="0"/>
    <xf numFmtId="0" fontId="13"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13" fillId="0" borderId="0"/>
    <xf numFmtId="166" fontId="1" fillId="0" borderId="0" applyFont="0" applyFill="0" applyBorder="0" applyAlignment="0" applyProtection="0"/>
    <xf numFmtId="43" fontId="1" fillId="0" borderId="0" applyFont="0" applyFill="0" applyBorder="0" applyAlignment="0" applyProtection="0"/>
    <xf numFmtId="0" fontId="13" fillId="0" borderId="0"/>
    <xf numFmtId="0" fontId="13" fillId="0" borderId="0"/>
    <xf numFmtId="0" fontId="13" fillId="0" borderId="0"/>
    <xf numFmtId="169" fontId="14" fillId="0" borderId="0"/>
    <xf numFmtId="0" fontId="13" fillId="0" borderId="0"/>
    <xf numFmtId="167" fontId="14" fillId="0" borderId="0"/>
    <xf numFmtId="165"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3" fillId="0" borderId="0"/>
    <xf numFmtId="0" fontId="13" fillId="0" borderId="0"/>
    <xf numFmtId="168" fontId="1" fillId="0" borderId="0"/>
    <xf numFmtId="168" fontId="13" fillId="0" borderId="0"/>
    <xf numFmtId="168" fontId="1" fillId="0" borderId="0"/>
    <xf numFmtId="0" fontId="13" fillId="0" borderId="0"/>
    <xf numFmtId="0" fontId="13" fillId="0" borderId="0"/>
    <xf numFmtId="0" fontId="13" fillId="0" borderId="0"/>
    <xf numFmtId="0" fontId="13" fillId="0" borderId="0"/>
    <xf numFmtId="0" fontId="1" fillId="0" borderId="0"/>
    <xf numFmtId="0" fontId="15" fillId="0" borderId="0">
      <alignment vertical="center"/>
    </xf>
    <xf numFmtId="9" fontId="5"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164">
    <xf numFmtId="0" fontId="0" fillId="0" borderId="0" xfId="0"/>
    <xf numFmtId="0" fontId="3" fillId="2" borderId="10" xfId="0" applyFont="1" applyFill="1" applyBorder="1" applyAlignment="1">
      <alignment horizontal="center" vertical="center"/>
    </xf>
    <xf numFmtId="0" fontId="0" fillId="0" borderId="10" xfId="0" applyBorder="1" applyAlignment="1">
      <alignment horizontal="center"/>
    </xf>
    <xf numFmtId="0" fontId="0" fillId="3" borderId="7" xfId="0" applyFill="1" applyBorder="1"/>
    <xf numFmtId="0" fontId="0" fillId="0" borderId="10" xfId="0" applyBorder="1"/>
    <xf numFmtId="0" fontId="0" fillId="3" borderId="10" xfId="0" applyFill="1" applyBorder="1" applyAlignment="1">
      <alignment horizontal="center"/>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2" borderId="15" xfId="0" applyNumberFormat="1" applyFont="1" applyFill="1" applyBorder="1" applyAlignment="1">
      <alignment horizontal="center" vertical="center"/>
    </xf>
    <xf numFmtId="0" fontId="6" fillId="4" borderId="14"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5" borderId="16" xfId="1" applyFont="1" applyFill="1" applyBorder="1" applyAlignment="1">
      <alignment horizontal="center" vertical="center" wrapText="1"/>
    </xf>
    <xf numFmtId="0" fontId="7" fillId="0" borderId="17" xfId="0" applyFont="1" applyBorder="1" applyAlignment="1">
      <alignment horizontal="center" vertical="center"/>
    </xf>
    <xf numFmtId="0" fontId="8" fillId="0" borderId="10" xfId="1" applyFont="1" applyBorder="1" applyAlignment="1">
      <alignment horizontal="center" vertical="center"/>
    </xf>
    <xf numFmtId="0" fontId="8" fillId="0" borderId="10" xfId="1" applyFont="1" applyBorder="1" applyAlignment="1">
      <alignment horizontal="left" vertical="center"/>
    </xf>
    <xf numFmtId="164" fontId="8" fillId="0" borderId="18" xfId="1" applyNumberFormat="1" applyFont="1" applyBorder="1" applyAlignment="1">
      <alignment horizontal="center" vertical="center"/>
    </xf>
    <xf numFmtId="164" fontId="8" fillId="0" borderId="19" xfId="1" applyNumberFormat="1" applyFont="1" applyBorder="1" applyAlignment="1">
      <alignment horizontal="center" vertical="center"/>
    </xf>
    <xf numFmtId="164" fontId="8" fillId="5" borderId="20" xfId="1" applyNumberFormat="1" applyFont="1" applyFill="1" applyBorder="1" applyAlignment="1">
      <alignment horizontal="center" vertical="center"/>
    </xf>
    <xf numFmtId="0" fontId="9" fillId="0" borderId="21" xfId="0" applyFont="1" applyBorder="1"/>
    <xf numFmtId="164" fontId="8" fillId="0" borderId="22" xfId="1" applyNumberFormat="1" applyFont="1" applyBorder="1" applyAlignment="1">
      <alignment horizontal="center" vertical="center"/>
    </xf>
    <xf numFmtId="164" fontId="8" fillId="0" borderId="10" xfId="1" applyNumberFormat="1" applyFont="1" applyBorder="1" applyAlignment="1">
      <alignment horizontal="center" vertical="center"/>
    </xf>
    <xf numFmtId="164" fontId="8" fillId="5" borderId="23" xfId="1" applyNumberFormat="1" applyFont="1" applyFill="1" applyBorder="1" applyAlignment="1">
      <alignment horizontal="center" vertical="center"/>
    </xf>
    <xf numFmtId="164" fontId="10" fillId="6" borderId="7" xfId="1" applyNumberFormat="1" applyFont="1" applyFill="1" applyBorder="1" applyAlignment="1">
      <alignment horizontal="center" vertical="center"/>
    </xf>
    <xf numFmtId="164" fontId="10" fillId="6" borderId="24" xfId="1" applyNumberFormat="1" applyFont="1" applyFill="1" applyBorder="1" applyAlignment="1">
      <alignment horizontal="center" vertical="center"/>
    </xf>
    <xf numFmtId="164" fontId="10" fillId="6" borderId="25" xfId="1" applyNumberFormat="1" applyFont="1" applyFill="1" applyBorder="1" applyAlignment="1">
      <alignment horizontal="center" vertical="center"/>
    </xf>
    <xf numFmtId="164" fontId="10" fillId="5" borderId="26" xfId="1" applyNumberFormat="1" applyFont="1" applyFill="1" applyBorder="1" applyAlignment="1">
      <alignment horizontal="center" vertical="center"/>
    </xf>
    <xf numFmtId="0" fontId="3" fillId="0" borderId="27" xfId="0" applyFont="1" applyBorder="1"/>
    <xf numFmtId="0" fontId="6" fillId="0" borderId="0" xfId="1" applyFont="1" applyAlignment="1">
      <alignment horizontal="right" vertical="center"/>
    </xf>
    <xf numFmtId="164" fontId="11" fillId="0" borderId="0" xfId="1" applyNumberFormat="1" applyFont="1" applyAlignment="1">
      <alignment horizontal="center" vertical="center"/>
    </xf>
    <xf numFmtId="164" fontId="8" fillId="0" borderId="10" xfId="1" applyNumberFormat="1" applyFont="1" applyBorder="1" applyAlignment="1">
      <alignment vertical="center"/>
    </xf>
    <xf numFmtId="164" fontId="10" fillId="6" borderId="24" xfId="1" applyNumberFormat="1" applyFont="1" applyFill="1" applyBorder="1" applyAlignment="1">
      <alignment vertical="center"/>
    </xf>
    <xf numFmtId="164" fontId="10" fillId="6" borderId="25" xfId="1" applyNumberFormat="1" applyFont="1" applyFill="1" applyBorder="1" applyAlignment="1">
      <alignment vertical="center"/>
    </xf>
    <xf numFmtId="43" fontId="21" fillId="0" borderId="10" xfId="1" applyNumberFormat="1" applyFont="1" applyBorder="1" applyAlignment="1">
      <alignment horizontal="center" vertical="center"/>
    </xf>
    <xf numFmtId="43" fontId="11" fillId="4" borderId="10" xfId="1" applyNumberFormat="1" applyFont="1" applyFill="1" applyBorder="1" applyAlignment="1">
      <alignment horizontal="center" vertical="center"/>
    </xf>
    <xf numFmtId="43" fontId="8" fillId="0" borderId="10" xfId="1" applyNumberFormat="1" applyFont="1" applyBorder="1" applyAlignment="1">
      <alignment horizontal="center" vertical="center"/>
    </xf>
    <xf numFmtId="43" fontId="8" fillId="0" borderId="19" xfId="1" applyNumberFormat="1" applyFont="1" applyBorder="1" applyAlignment="1">
      <alignment horizontal="center" vertical="center"/>
    </xf>
    <xf numFmtId="43" fontId="21" fillId="0" borderId="10" xfId="1" applyNumberFormat="1" applyFont="1" applyBorder="1" applyAlignment="1">
      <alignment horizontal="center" vertical="center"/>
    </xf>
    <xf numFmtId="0" fontId="7" fillId="0" borderId="0" xfId="0" applyFont="1" applyAlignment="1">
      <alignment horizontal="center" vertical="center"/>
    </xf>
    <xf numFmtId="0" fontId="18" fillId="7" borderId="10" xfId="0" applyFont="1" applyFill="1" applyBorder="1" applyAlignment="1">
      <alignment horizontal="center" vertical="center" wrapText="1"/>
    </xf>
    <xf numFmtId="0" fontId="19" fillId="7" borderId="10" xfId="0" applyFont="1" applyFill="1" applyBorder="1" applyAlignment="1">
      <alignment horizontal="left" vertical="center"/>
    </xf>
    <xf numFmtId="0" fontId="20" fillId="7" borderId="10" xfId="0" applyFont="1" applyFill="1" applyBorder="1" applyAlignment="1">
      <alignment horizontal="center" vertical="center" wrapText="1"/>
    </xf>
    <xf numFmtId="167" fontId="20" fillId="7" borderId="10" xfId="0" applyNumberFormat="1" applyFont="1" applyFill="1" applyBorder="1" applyAlignment="1">
      <alignment horizontal="center" vertical="center"/>
    </xf>
    <xf numFmtId="0" fontId="22" fillId="0" borderId="0" xfId="0" applyFont="1" applyAlignment="1">
      <alignment horizontal="left" vertical="center"/>
    </xf>
    <xf numFmtId="0" fontId="24" fillId="7" borderId="10"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0" fillId="0" borderId="0" xfId="0" applyAlignment="1">
      <alignment wrapText="1"/>
    </xf>
    <xf numFmtId="0" fontId="25" fillId="0" borderId="0" xfId="0" applyFont="1" applyAlignment="1">
      <alignment wrapText="1"/>
    </xf>
    <xf numFmtId="0" fontId="0" fillId="0" borderId="0" xfId="0" applyAlignment="1">
      <alignment horizontal="center" vertical="center"/>
    </xf>
    <xf numFmtId="0" fontId="26" fillId="0" borderId="0" xfId="4" applyFont="1" applyAlignment="1">
      <alignment vertical="center" wrapText="1"/>
    </xf>
    <xf numFmtId="0" fontId="26" fillId="0" borderId="0" xfId="4" applyFont="1" applyAlignment="1">
      <alignment horizontal="center" vertical="center" wrapText="1"/>
    </xf>
    <xf numFmtId="0" fontId="0" fillId="0" borderId="0" xfId="0" applyAlignment="1">
      <alignment vertical="center"/>
    </xf>
    <xf numFmtId="0" fontId="27" fillId="0" borderId="0" xfId="4" applyFont="1" applyAlignment="1">
      <alignment vertical="center"/>
    </xf>
    <xf numFmtId="0" fontId="28" fillId="0" borderId="0" xfId="4" applyFont="1" applyAlignment="1">
      <alignment horizontal="center" vertical="center" wrapText="1"/>
    </xf>
    <xf numFmtId="0" fontId="28" fillId="0" borderId="0" xfId="4" applyFont="1" applyAlignment="1">
      <alignment vertical="center" wrapText="1"/>
    </xf>
    <xf numFmtId="0" fontId="29" fillId="8" borderId="0" xfId="0" applyFont="1" applyFill="1"/>
    <xf numFmtId="0" fontId="29" fillId="8" borderId="0" xfId="0" applyFont="1" applyFill="1" applyAlignment="1">
      <alignment horizontal="center" vertical="center"/>
    </xf>
    <xf numFmtId="0" fontId="29" fillId="7" borderId="0" xfId="0" applyFont="1" applyFill="1"/>
    <xf numFmtId="0" fontId="29" fillId="7" borderId="0" xfId="0" applyFont="1" applyFill="1" applyAlignment="1">
      <alignment horizontal="center" vertical="center"/>
    </xf>
    <xf numFmtId="0" fontId="18" fillId="3" borderId="10" xfId="0" applyFont="1" applyFill="1" applyBorder="1" applyAlignment="1">
      <alignment horizontal="center" vertical="center" wrapText="1"/>
    </xf>
    <xf numFmtId="0" fontId="20" fillId="0" borderId="10" xfId="0" applyFont="1" applyBorder="1" applyAlignment="1">
      <alignment horizontal="left" vertical="center" wrapText="1"/>
    </xf>
    <xf numFmtId="0" fontId="20" fillId="0" borderId="10" xfId="0" applyFont="1" applyBorder="1" applyAlignment="1">
      <alignment horizontal="center" vertical="center" wrapText="1"/>
    </xf>
    <xf numFmtId="43" fontId="20" fillId="0" borderId="10" xfId="36" applyFont="1" applyFill="1" applyBorder="1" applyAlignment="1">
      <alignment horizontal="center" vertical="center" wrapText="1"/>
    </xf>
    <xf numFmtId="171" fontId="24" fillId="0" borderId="10" xfId="36" applyNumberFormat="1" applyFont="1" applyFill="1" applyBorder="1" applyAlignment="1">
      <alignment horizontal="center" vertical="center" wrapText="1"/>
    </xf>
    <xf numFmtId="0" fontId="29" fillId="0" borderId="0" xfId="0" applyFont="1"/>
    <xf numFmtId="0" fontId="29" fillId="0" borderId="0" xfId="0" applyFont="1" applyAlignment="1">
      <alignment horizontal="center" vertical="center"/>
    </xf>
    <xf numFmtId="0" fontId="30" fillId="8" borderId="10" xfId="0" applyFont="1" applyFill="1" applyBorder="1" applyAlignment="1">
      <alignment horizontal="right" vertical="center" wrapText="1"/>
    </xf>
    <xf numFmtId="0" fontId="30" fillId="8" borderId="10" xfId="0" applyFont="1" applyFill="1" applyBorder="1" applyAlignment="1">
      <alignment horizontal="right" vertical="center"/>
    </xf>
    <xf numFmtId="0" fontId="32" fillId="8" borderId="0" xfId="0" applyFont="1" applyFill="1" applyAlignment="1">
      <alignment horizontal="right"/>
    </xf>
    <xf numFmtId="0" fontId="32" fillId="8" borderId="0" xfId="0" applyFont="1" applyFill="1" applyAlignment="1">
      <alignment horizontal="center" vertical="center"/>
    </xf>
    <xf numFmtId="0" fontId="0" fillId="7" borderId="0" xfId="0" applyFill="1"/>
    <xf numFmtId="0" fontId="0" fillId="7" borderId="0" xfId="0" applyFill="1" applyAlignment="1">
      <alignment horizontal="center" vertical="center"/>
    </xf>
    <xf numFmtId="0" fontId="18" fillId="0" borderId="10" xfId="0" applyFont="1" applyBorder="1" applyAlignment="1">
      <alignment horizontal="center" vertical="center" wrapText="1"/>
    </xf>
    <xf numFmtId="0" fontId="19" fillId="0" borderId="10" xfId="0" applyFont="1" applyBorder="1" applyAlignment="1">
      <alignment horizontal="left" vertical="center"/>
    </xf>
    <xf numFmtId="0" fontId="24" fillId="0" borderId="10" xfId="0" applyFont="1" applyBorder="1" applyAlignment="1">
      <alignment horizontal="center" vertical="center" wrapText="1"/>
    </xf>
    <xf numFmtId="167" fontId="20" fillId="0" borderId="10" xfId="0" applyNumberFormat="1" applyFont="1" applyBorder="1" applyAlignment="1">
      <alignment horizontal="center" vertical="center"/>
    </xf>
    <xf numFmtId="0" fontId="33" fillId="0" borderId="10" xfId="0" applyFont="1" applyBorder="1" applyAlignment="1">
      <alignment horizontal="left" vertical="center" wrapText="1"/>
    </xf>
    <xf numFmtId="0" fontId="29" fillId="0" borderId="0" xfId="0" applyFont="1" applyAlignment="1">
      <alignmen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5" fillId="0" borderId="0" xfId="0" applyFont="1" applyAlignment="1">
      <alignment horizontal="center" vertical="center" wrapText="1"/>
    </xf>
    <xf numFmtId="0" fontId="36" fillId="0" borderId="0" xfId="0" applyFont="1" applyAlignment="1">
      <alignment vertical="center"/>
    </xf>
    <xf numFmtId="0" fontId="36" fillId="0" borderId="0" xfId="0" applyFont="1" applyAlignment="1">
      <alignment horizontal="center" vertical="center"/>
    </xf>
    <xf numFmtId="0" fontId="6" fillId="5" borderId="28" xfId="1" applyFont="1" applyFill="1" applyBorder="1" applyAlignment="1">
      <alignment horizontal="center" vertical="center" wrapText="1"/>
    </xf>
    <xf numFmtId="164" fontId="8" fillId="5" borderId="8" xfId="1" applyNumberFormat="1" applyFont="1" applyFill="1" applyBorder="1" applyAlignment="1">
      <alignment horizontal="center" vertical="center"/>
    </xf>
    <xf numFmtId="164" fontId="10" fillId="5" borderId="29" xfId="1" applyNumberFormat="1" applyFont="1" applyFill="1" applyBorder="1" applyAlignment="1">
      <alignment horizontal="center" vertical="center"/>
    </xf>
    <xf numFmtId="0" fontId="4" fillId="0" borderId="28" xfId="0" applyFont="1" applyBorder="1" applyAlignment="1">
      <alignment vertical="center"/>
    </xf>
    <xf numFmtId="0" fontId="4" fillId="0" borderId="31" xfId="0" applyFont="1" applyBorder="1" applyAlignment="1">
      <alignment vertical="center"/>
    </xf>
    <xf numFmtId="164" fontId="37" fillId="0" borderId="18" xfId="1" applyNumberFormat="1" applyFont="1" applyBorder="1" applyAlignment="1">
      <alignment horizontal="center" vertical="center"/>
    </xf>
    <xf numFmtId="164" fontId="37" fillId="0" borderId="22" xfId="1" applyNumberFormat="1" applyFont="1" applyBorder="1" applyAlignment="1">
      <alignment horizontal="center" vertical="center"/>
    </xf>
    <xf numFmtId="14" fontId="0" fillId="0" borderId="10" xfId="0" applyNumberFormat="1" applyBorder="1" applyAlignment="1">
      <alignment horizontal="center"/>
    </xf>
    <xf numFmtId="0" fontId="3" fillId="0" borderId="3"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64" fontId="3" fillId="0" borderId="1" xfId="0" applyNumberFormat="1" applyFont="1" applyBorder="1" applyAlignment="1">
      <alignment vertical="center" wrapText="1"/>
    </xf>
    <xf numFmtId="41" fontId="8" fillId="0" borderId="10" xfId="1" applyNumberFormat="1" applyFont="1" applyBorder="1" applyAlignment="1">
      <alignment horizontal="center" vertical="center"/>
    </xf>
    <xf numFmtId="0" fontId="27" fillId="0" borderId="0" xfId="4" applyFont="1" applyAlignment="1">
      <alignment horizontal="center" vertical="center"/>
    </xf>
    <xf numFmtId="170" fontId="20" fillId="0" borderId="10" xfId="0" applyNumberFormat="1" applyFont="1" applyBorder="1" applyAlignment="1">
      <alignment horizontal="center" vertical="center" wrapText="1"/>
    </xf>
    <xf numFmtId="43" fontId="20" fillId="0" borderId="10" xfId="0" applyNumberFormat="1" applyFont="1" applyBorder="1" applyAlignment="1">
      <alignment horizontal="center" vertical="center" wrapText="1"/>
    </xf>
    <xf numFmtId="43" fontId="20" fillId="3" borderId="10" xfId="36" applyFont="1" applyFill="1" applyBorder="1" applyAlignment="1">
      <alignment horizontal="center" vertical="center" wrapText="1"/>
    </xf>
    <xf numFmtId="2" fontId="30" fillId="8" borderId="10" xfId="39" applyNumberFormat="1" applyFont="1" applyFill="1" applyBorder="1" applyAlignment="1">
      <alignment horizontal="center" vertical="center" wrapText="1"/>
    </xf>
    <xf numFmtId="2" fontId="31" fillId="8" borderId="10" xfId="39" applyNumberFormat="1" applyFont="1" applyFill="1" applyBorder="1" applyAlignment="1">
      <alignment horizontal="center" vertical="center" wrapText="1"/>
    </xf>
    <xf numFmtId="170" fontId="24" fillId="0" borderId="10" xfId="36" applyNumberFormat="1" applyFont="1" applyFill="1" applyBorder="1" applyAlignment="1">
      <alignment horizontal="center" vertical="center" wrapText="1"/>
    </xf>
    <xf numFmtId="0" fontId="38" fillId="0" borderId="0" xfId="0" applyFont="1" applyAlignment="1">
      <alignment horizontal="center" vertical="center"/>
    </xf>
    <xf numFmtId="0" fontId="0" fillId="9" borderId="10" xfId="0" applyFill="1" applyBorder="1" applyAlignment="1">
      <alignment horizontal="center"/>
    </xf>
    <xf numFmtId="0" fontId="10" fillId="6" borderId="7" xfId="1" applyFont="1" applyFill="1" applyBorder="1" applyAlignment="1">
      <alignment horizontal="center" vertical="center"/>
    </xf>
    <xf numFmtId="0" fontId="10" fillId="6" borderId="9" xfId="1" applyFont="1" applyFill="1" applyBorder="1" applyAlignment="1">
      <alignment horizontal="center" vertical="center"/>
    </xf>
    <xf numFmtId="1" fontId="12" fillId="0" borderId="0" xfId="2" applyNumberFormat="1" applyFont="1" applyAlignment="1">
      <alignment horizontal="center" vertical="center" wrapTex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6" fillId="4" borderId="1"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2"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2" xfId="1" applyFont="1" applyFill="1" applyBorder="1" applyAlignment="1">
      <alignment horizontal="center" vertical="center"/>
    </xf>
    <xf numFmtId="0" fontId="6" fillId="4" borderId="5" xfId="1"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3" fillId="2" borderId="1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9" fillId="0" borderId="0" xfId="0" applyFont="1" applyAlignment="1">
      <alignment horizontal="center" vertical="center"/>
    </xf>
    <xf numFmtId="0" fontId="16" fillId="0" borderId="0" xfId="4" applyFont="1" applyAlignment="1">
      <alignment horizontal="center" vertical="center" wrapText="1"/>
    </xf>
    <xf numFmtId="0" fontId="17" fillId="0" borderId="0" xfId="4" applyFont="1" applyAlignment="1">
      <alignment horizontal="center" vertical="center"/>
    </xf>
    <xf numFmtId="0" fontId="7" fillId="0" borderId="5" xfId="0" applyFont="1" applyBorder="1" applyAlignment="1">
      <alignment horizontal="left" vertical="center"/>
    </xf>
    <xf numFmtId="0" fontId="18" fillId="8" borderId="10" xfId="0" applyFont="1" applyFill="1" applyBorder="1" applyAlignment="1">
      <alignment horizontal="center" vertical="center" wrapText="1"/>
    </xf>
    <xf numFmtId="0" fontId="18" fillId="8" borderId="10" xfId="0" applyFont="1" applyFill="1" applyBorder="1" applyAlignment="1">
      <alignment horizontal="center" vertical="center"/>
    </xf>
    <xf numFmtId="0" fontId="18" fillId="8" borderId="11" xfId="0" applyFont="1" applyFill="1" applyBorder="1" applyAlignment="1">
      <alignment horizontal="center" vertical="center"/>
    </xf>
    <xf numFmtId="0" fontId="18" fillId="8" borderId="19" xfId="0" applyFont="1" applyFill="1" applyBorder="1" applyAlignment="1">
      <alignment horizontal="center" vertical="center"/>
    </xf>
    <xf numFmtId="0" fontId="19" fillId="8" borderId="7"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8" fillId="8" borderId="19"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23" fillId="8" borderId="19" xfId="0" applyFont="1" applyFill="1" applyBorder="1" applyAlignment="1">
      <alignment horizontal="center" vertical="center" wrapText="1"/>
    </xf>
    <xf numFmtId="0" fontId="0" fillId="3" borderId="0" xfId="0" applyFill="1" applyBorder="1"/>
    <xf numFmtId="43" fontId="21" fillId="3" borderId="0" xfId="1" applyNumberFormat="1" applyFont="1" applyFill="1" applyBorder="1" applyAlignment="1">
      <alignment horizontal="center" vertical="center"/>
    </xf>
    <xf numFmtId="43" fontId="11" fillId="3" borderId="0" xfId="1" applyNumberFormat="1" applyFont="1" applyFill="1" applyBorder="1" applyAlignment="1">
      <alignment horizontal="center" vertical="center"/>
    </xf>
  </cellXfs>
  <cellStyles count="40">
    <cellStyle name="Comma 2" xfId="5"/>
    <cellStyle name="Comma 2 2" xfId="6"/>
    <cellStyle name="Comma 3" xfId="9"/>
    <cellStyle name="Comma 3 2" xfId="10"/>
    <cellStyle name="Comma 3 3" xfId="37"/>
    <cellStyle name="Comma 4" xfId="36"/>
    <cellStyle name="Comma 5" xfId="3"/>
    <cellStyle name="Comma 6" xfId="38"/>
    <cellStyle name="Comma 7" xfId="39"/>
    <cellStyle name="Normal" xfId="0" builtinId="0"/>
    <cellStyle name="Normal 104 2" xfId="33"/>
    <cellStyle name="Normal 143" xfId="11"/>
    <cellStyle name="Normal 145" xfId="12"/>
    <cellStyle name="Normal 147" xfId="13"/>
    <cellStyle name="Normal 18" xfId="34"/>
    <cellStyle name="Normal 2" xfId="4"/>
    <cellStyle name="Normal 2 10" xfId="14"/>
    <cellStyle name="Normal 2 2" xfId="15"/>
    <cellStyle name="Normal 2 3" xfId="16"/>
    <cellStyle name="Normal 2 3 2" xfId="17"/>
    <cellStyle name="Normal 2 4" xfId="18"/>
    <cellStyle name="Normal 2 4 2" xfId="19"/>
    <cellStyle name="Normal 2 5" xfId="20"/>
    <cellStyle name="Normal 2 6" xfId="21"/>
    <cellStyle name="Normal 2 7" xfId="22"/>
    <cellStyle name="Normal 2 8" xfId="23"/>
    <cellStyle name="Normal 2 9" xfId="24"/>
    <cellStyle name="Normal 3" xfId="25"/>
    <cellStyle name="Normal 3 2" xfId="26"/>
    <cellStyle name="Normal 4" xfId="2"/>
    <cellStyle name="Normal 4 2" xfId="27"/>
    <cellStyle name="Normal 5" xfId="7"/>
    <cellStyle name="Normal 5 2" xfId="28"/>
    <cellStyle name="Normal 6" xfId="29"/>
    <cellStyle name="Normal 6 2" xfId="30"/>
    <cellStyle name="Normal 7" xfId="8"/>
    <cellStyle name="Normal 8" xfId="31"/>
    <cellStyle name="Normal 8 2" xfId="32"/>
    <cellStyle name="Normal 9" xfId="1"/>
    <cellStyle name="Percent 2" xfId="35"/>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xdr:row>
      <xdr:rowOff>66675</xdr:rowOff>
    </xdr:from>
    <xdr:to>
      <xdr:col>2</xdr:col>
      <xdr:colOff>333376</xdr:colOff>
      <xdr:row>5</xdr:row>
      <xdr:rowOff>28575</xdr:rowOff>
    </xdr:to>
    <xdr:pic>
      <xdr:nvPicPr>
        <xdr:cNvPr id="2" name="Picture 1" descr="Power Mech Symble.jpg">
          <a:extLst>
            <a:ext uri="{FF2B5EF4-FFF2-40B4-BE49-F238E27FC236}">
              <a16:creationId xmlns="" xmlns:a16="http://schemas.microsoft.com/office/drawing/2014/main" id="{BDD88734-8721-45A0-859B-58D9F920CEB8}"/>
            </a:ext>
          </a:extLst>
        </xdr:cNvPr>
        <xdr:cNvPicPr>
          <a:picLocks noChangeAspect="1"/>
        </xdr:cNvPicPr>
      </xdr:nvPicPr>
      <xdr:blipFill>
        <a:blip xmlns:r="http://schemas.openxmlformats.org/officeDocument/2006/relationships" r:embed="rId1"/>
        <a:stretch>
          <a:fillRect/>
        </a:stretch>
      </xdr:blipFill>
      <xdr:spPr>
        <a:xfrm>
          <a:off x="304801" y="257175"/>
          <a:ext cx="876300" cy="895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NALIZED%20ZONE-1/FINALIZED%20ZONE-1/13.%20Tanish%20Projects%20Ltd%20-%20Aug/RA-07%20Aug/RA%20BILL-7%20Tanish%20Projects%20Ltd%20Aug'23%20-%20With%20Parsani.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Invoice  "/>
      <sheetName val="Abstract "/>
      <sheetName val="Makaipur_JMR"/>
      <sheetName val="WQ Vs Exe"/>
      <sheetName val="Restoration_Makaipur"/>
      <sheetName val="FHTCs_Makaipur"/>
      <sheetName val="HT_Makaipur"/>
      <sheetName val="Basauli"/>
      <sheetName val="HT_Bassauli"/>
      <sheetName val="site"/>
      <sheetName val="FHTC_Basuli"/>
      <sheetName val="Purebhika(mang)"/>
      <sheetName val="HT_Purebika"/>
      <sheetName val="Restoration_Purebhika"/>
      <sheetName val="Purebikha_FHTC"/>
      <sheetName val="Purebhika_Valvefixing"/>
      <sheetName val="Parsani (Patti)"/>
      <sheetName val="HT_Parasani"/>
      <sheetName val="Parsani_Restoration"/>
      <sheetName val="S &amp; katka"/>
      <sheetName val="S &amp; Katka_FHTC"/>
      <sheetName val="Parsani_FHTC"/>
      <sheetName val="Reconsilation Statement AB "/>
    </sheetNames>
    <sheetDataSet>
      <sheetData sheetId="0"/>
      <sheetData sheetId="1">
        <row r="4">
          <cell r="C4" t="str">
            <v>Name of the Contractor  : 210109_Tanish Project Company</v>
          </cell>
        </row>
        <row r="6">
          <cell r="M6" t="str">
            <v>RA Bill-07</v>
          </cell>
        </row>
      </sheetData>
      <sheetData sheetId="2"/>
      <sheetData sheetId="3">
        <row r="9">
          <cell r="D9">
            <v>10845</v>
          </cell>
          <cell r="I9">
            <v>6689</v>
          </cell>
          <cell r="N9">
            <v>21284.699999999986</v>
          </cell>
        </row>
        <row r="10">
          <cell r="D10">
            <v>1165.5</v>
          </cell>
          <cell r="I10">
            <v>1161</v>
          </cell>
          <cell r="N10">
            <v>1731.9</v>
          </cell>
        </row>
        <row r="11">
          <cell r="D11">
            <v>862.49999999999989</v>
          </cell>
          <cell r="I11">
            <v>1043</v>
          </cell>
          <cell r="N11">
            <v>1504.7</v>
          </cell>
          <cell r="AC11">
            <v>6031.2</v>
          </cell>
        </row>
        <row r="12">
          <cell r="D12">
            <v>1165.4000000000001</v>
          </cell>
          <cell r="I12">
            <v>1619</v>
          </cell>
          <cell r="N12">
            <v>821.3</v>
          </cell>
        </row>
        <row r="13">
          <cell r="I13">
            <v>1199</v>
          </cell>
          <cell r="N13">
            <v>332.70000000000005</v>
          </cell>
          <cell r="AC13">
            <v>2463.6999999999998</v>
          </cell>
        </row>
        <row r="14">
          <cell r="D14">
            <v>2499.6000000000004</v>
          </cell>
          <cell r="I14">
            <v>2257</v>
          </cell>
          <cell r="N14">
            <v>840</v>
          </cell>
          <cell r="AC14">
            <v>7140.6</v>
          </cell>
        </row>
        <row r="15">
          <cell r="D15">
            <v>167.4</v>
          </cell>
          <cell r="I15">
            <v>1487</v>
          </cell>
          <cell r="N15">
            <v>26</v>
          </cell>
          <cell r="AC15">
            <v>3048.4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sheetData sheetId="1280" refreshError="1"/>
      <sheetData sheetId="1281" refreshError="1"/>
      <sheetData sheetId="1282" refreshError="1"/>
      <sheetData sheetId="1283" refreshError="1"/>
      <sheetData sheetId="1284">
        <row r="1">
          <cell r="B1" t="str">
            <v>220 kV SUB-STATION</v>
          </cell>
        </row>
      </sheetData>
      <sheetData sheetId="1285">
        <row r="1">
          <cell r="B1" t="str">
            <v>220 kV SUB-STATION</v>
          </cell>
        </row>
      </sheetData>
      <sheetData sheetId="1286"/>
      <sheetData sheetId="1287">
        <row r="1">
          <cell r="B1" t="str">
            <v>220 kV SUB-STATION</v>
          </cell>
        </row>
      </sheetData>
      <sheetData sheetId="1288">
        <row r="1">
          <cell r="B1" t="str">
            <v>220 kV SUB-STATION</v>
          </cell>
        </row>
      </sheetData>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efreshError="1"/>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efreshError="1"/>
      <sheetData sheetId="1355" refreshError="1"/>
      <sheetData sheetId="1356" refreshError="1"/>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efreshError="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row r="1">
          <cell r="B1" t="str">
            <v>220 kV SUB-STATION</v>
          </cell>
        </row>
      </sheetData>
      <sheetData sheetId="1500">
        <row r="1">
          <cell r="B1" t="str">
            <v>220 kV SUB-STATION</v>
          </cell>
        </row>
      </sheetData>
      <sheetData sheetId="1501">
        <row r="1">
          <cell r="B1" t="str">
            <v>220 kV SUB-STATION</v>
          </cell>
        </row>
      </sheetData>
      <sheetData sheetId="1502">
        <row r="1">
          <cell r="B1" t="str">
            <v>220 kV SUB-STATION</v>
          </cell>
        </row>
      </sheetData>
      <sheetData sheetId="1503">
        <row r="1">
          <cell r="B1" t="str">
            <v>220 kV SUB-STATION</v>
          </cell>
        </row>
      </sheetData>
      <sheetData sheetId="1504">
        <row r="1">
          <cell r="B1" t="str">
            <v>220 kV SUB-STATION</v>
          </cell>
        </row>
      </sheetData>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sheetData sheetId="1516"/>
      <sheetData sheetId="1517" refreshError="1"/>
      <sheetData sheetId="1518" refreshError="1"/>
      <sheetData sheetId="1519" refreshError="1"/>
      <sheetData sheetId="1520" refreshError="1"/>
      <sheetData sheetId="1521" refreshError="1"/>
      <sheetData sheetId="1522" refreshError="1"/>
      <sheetData sheetId="1523">
        <row r="1">
          <cell r="B1" t="str">
            <v>220 kV SUB-STATION</v>
          </cell>
        </row>
      </sheetData>
      <sheetData sheetId="1524">
        <row r="1">
          <cell r="B1" t="str">
            <v>220 kV SUB-STATION</v>
          </cell>
        </row>
      </sheetData>
      <sheetData sheetId="1525">
        <row r="1">
          <cell r="B1" t="str">
            <v>220 kV SUB-STATION</v>
          </cell>
        </row>
      </sheetData>
      <sheetData sheetId="1526">
        <row r="1">
          <cell r="B1" t="str">
            <v>220 kV SUB-STATION</v>
          </cell>
        </row>
      </sheetData>
      <sheetData sheetId="1527" refreshError="1"/>
      <sheetData sheetId="1528" refreshError="1"/>
      <sheetData sheetId="1529" refreshError="1"/>
      <sheetData sheetId="1530" refreshError="1"/>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ow r="1">
          <cell r="B1" t="str">
            <v>220 kV SUB-STATION</v>
          </cell>
        </row>
      </sheetData>
      <sheetData sheetId="1648" refreshError="1"/>
      <sheetData sheetId="1649"/>
      <sheetData sheetId="1650"/>
      <sheetData sheetId="1651"/>
      <sheetData sheetId="1652">
        <row r="1">
          <cell r="B1" t="str">
            <v>220 kV SUB-STATION</v>
          </cell>
        </row>
      </sheetData>
      <sheetData sheetId="1653"/>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ow r="1">
          <cell r="B1" t="str">
            <v>220 kV SUB-STATION</v>
          </cell>
        </row>
      </sheetData>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refreshError="1"/>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row r="1">
          <cell r="B1" t="str">
            <v>220 kV SUB-STATION</v>
          </cell>
        </row>
      </sheetData>
      <sheetData sheetId="1905">
        <row r="1">
          <cell r="B1" t="str">
            <v>220 kV SUB-STATION</v>
          </cell>
        </row>
      </sheetData>
      <sheetData sheetId="1906">
        <row r="1">
          <cell r="B1" t="str">
            <v>220 kV SUB-STATION</v>
          </cell>
        </row>
      </sheetData>
      <sheetData sheetId="1907">
        <row r="1">
          <cell r="B1" t="str">
            <v>220 kV SUB-STATION</v>
          </cell>
        </row>
      </sheetData>
      <sheetData sheetId="1908" refreshError="1"/>
      <sheetData sheetId="1909" refreshError="1"/>
      <sheetData sheetId="1910" refreshError="1"/>
      <sheetData sheetId="1911" refreshError="1"/>
      <sheetData sheetId="1912" refreshError="1"/>
      <sheetData sheetId="1913" refreshError="1"/>
      <sheetData sheetId="1914"/>
      <sheetData sheetId="1915" refreshError="1"/>
      <sheetData sheetId="1916" refreshError="1"/>
      <sheetData sheetId="1917" refreshError="1"/>
      <sheetData sheetId="1918" refreshError="1"/>
      <sheetData sheetId="1919" refreshError="1"/>
      <sheetData sheetId="1920" refreshError="1"/>
      <sheetData sheetId="1921">
        <row r="1">
          <cell r="B1" t="str">
            <v>220 kV SUB-STATION</v>
          </cell>
        </row>
      </sheetData>
      <sheetData sheetId="1922" refreshError="1"/>
      <sheetData sheetId="1923" refreshError="1"/>
      <sheetData sheetId="1924" refreshError="1"/>
      <sheetData sheetId="1925" refreshError="1"/>
      <sheetData sheetId="1926" refreshError="1"/>
      <sheetData sheetId="1927" refreshError="1"/>
      <sheetData sheetId="1928">
        <row r="1">
          <cell r="B1" t="str">
            <v>220 kV SUB-STATION</v>
          </cell>
        </row>
      </sheetData>
      <sheetData sheetId="1929" refreshError="1"/>
      <sheetData sheetId="1930" refreshError="1"/>
      <sheetData sheetId="1931" refreshError="1"/>
      <sheetData sheetId="1932" refreshError="1"/>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ow r="1">
          <cell r="B1" t="str">
            <v>220 kV SUB-STATION</v>
          </cell>
        </row>
      </sheetData>
      <sheetData sheetId="1966">
        <row r="1">
          <cell r="B1" t="str">
            <v>220 kV SUB-STATION</v>
          </cell>
        </row>
      </sheetData>
      <sheetData sheetId="1967"/>
      <sheetData sheetId="1968"/>
      <sheetData sheetId="1969">
        <row r="1">
          <cell r="B1" t="str">
            <v>220 kV SUB-STATION</v>
          </cell>
        </row>
      </sheetData>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ow r="1">
          <cell r="B1" t="str">
            <v>220 kV SUB-STATION</v>
          </cell>
        </row>
      </sheetData>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ow r="1">
          <cell r="B1" t="str">
            <v>220 kV SUB-STATION</v>
          </cell>
        </row>
      </sheetData>
      <sheetData sheetId="2048"/>
      <sheetData sheetId="2049"/>
      <sheetData sheetId="2050"/>
      <sheetData sheetId="205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sheetData sheetId="2065"/>
      <sheetData sheetId="2066"/>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ow r="1">
          <cell r="B1" t="str">
            <v>220 kV SUB-STATION</v>
          </cell>
        </row>
      </sheetData>
      <sheetData sheetId="2207">
        <row r="1">
          <cell r="B1" t="str">
            <v>220 kV SUB-STATION</v>
          </cell>
        </row>
      </sheetData>
      <sheetData sheetId="2208"/>
      <sheetData sheetId="2209" refreshError="1"/>
      <sheetData sheetId="2210" refreshError="1"/>
      <sheetData sheetId="2211" refreshError="1"/>
      <sheetData sheetId="2212" refreshError="1"/>
      <sheetData sheetId="2213" refreshError="1"/>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sheetData sheetId="2240" refreshError="1"/>
      <sheetData sheetId="224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ow r="1">
          <cell r="B1" t="str">
            <v>220 kV SUB-STATION</v>
          </cell>
        </row>
      </sheetData>
      <sheetData sheetId="2266"/>
      <sheetData sheetId="2267"/>
      <sheetData sheetId="2268"/>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refreshError="1"/>
      <sheetData sheetId="2603" refreshError="1"/>
      <sheetData sheetId="2604" refreshError="1"/>
      <sheetData sheetId="2605" refreshError="1"/>
      <sheetData sheetId="2606" refreshError="1"/>
      <sheetData sheetId="2607" refreshError="1"/>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sheetData sheetId="3575"/>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sheetData sheetId="3607"/>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蠄ሹꠀ䁮�"/>
      <sheetName val="08.07.10헾】_x0005_?蠌ሹ⠀䁫�"/>
      <sheetName val="08.07.10헾】_x0005__蠄ሹꠀ䁮"/>
      <sheetName val="08.07.10헾】_x0005_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sheetData sheetId="14961"/>
      <sheetData sheetId="14962">
        <row r="19">
          <cell r="J19">
            <v>1.0499999999999999E-3</v>
          </cell>
        </row>
      </sheetData>
      <sheetData sheetId="14963">
        <row r="19">
          <cell r="J19">
            <v>1.0499999999999999E-3</v>
          </cell>
        </row>
      </sheetData>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sheetData sheetId="14972"/>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sheetData sheetId="14979"/>
      <sheetData sheetId="14980"/>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sheetData sheetId="14999">
        <row r="19">
          <cell r="J19">
            <v>1.0499999999999999E-3</v>
          </cell>
        </row>
      </sheetData>
      <sheetData sheetId="15000"/>
      <sheetData sheetId="15001"/>
      <sheetData sheetId="15002">
        <row r="19">
          <cell r="J19">
            <v>1.0499999999999999E-3</v>
          </cell>
        </row>
      </sheetData>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sheetData sheetId="15036"/>
      <sheetData sheetId="15037"/>
      <sheetData sheetId="15038"/>
      <sheetData sheetId="15039"/>
      <sheetData sheetId="15040"/>
      <sheetData sheetId="15041"/>
      <sheetData sheetId="15042"/>
      <sheetData sheetId="15043"/>
      <sheetData sheetId="15044">
        <row r="19">
          <cell r="J19">
            <v>1.0499999999999999E-3</v>
          </cell>
        </row>
      </sheetData>
      <sheetData sheetId="15045"/>
      <sheetData sheetId="15046"/>
      <sheetData sheetId="15047">
        <row r="19">
          <cell r="J19">
            <v>1.0499999999999999E-3</v>
          </cell>
        </row>
      </sheetData>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refreshError="1"/>
      <sheetData sheetId="15063"/>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sheetData sheetId="15080"/>
      <sheetData sheetId="15081"/>
      <sheetData sheetId="15082"/>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sheetData sheetId="15120"/>
      <sheetData sheetId="15121"/>
      <sheetData sheetId="15122"/>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sheetData sheetId="15139"/>
      <sheetData sheetId="15140"/>
      <sheetData sheetId="15141"/>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sheetData sheetId="15152"/>
      <sheetData sheetId="15153"/>
      <sheetData sheetId="15154"/>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sheetData sheetId="15178">
        <row r="19">
          <cell r="J19">
            <v>1.0499999999999999E-3</v>
          </cell>
        </row>
      </sheetData>
      <sheetData sheetId="15179"/>
      <sheetData sheetId="15180"/>
      <sheetData sheetId="15181">
        <row r="19">
          <cell r="J19">
            <v>1.0499999999999999E-3</v>
          </cell>
        </row>
      </sheetData>
      <sheetData sheetId="15182"/>
      <sheetData sheetId="15183"/>
      <sheetData sheetId="15184"/>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sheetData sheetId="15315">
        <row r="19">
          <cell r="J19">
            <v>1.0499999999999999E-3</v>
          </cell>
        </row>
      </sheetData>
      <sheetData sheetId="15316">
        <row r="19">
          <cell r="J19">
            <v>1.0499999999999999E-3</v>
          </cell>
        </row>
      </sheetData>
      <sheetData sheetId="15317">
        <row r="19">
          <cell r="J19">
            <v>1.0499999999999999E-3</v>
          </cell>
        </row>
      </sheetData>
      <sheetData sheetId="15318"/>
      <sheetData sheetId="15319">
        <row r="19">
          <cell r="J19">
            <v>1.0499999999999999E-3</v>
          </cell>
        </row>
      </sheetData>
      <sheetData sheetId="15320">
        <row r="19">
          <cell r="J19">
            <v>1.0499999999999999E-3</v>
          </cell>
        </row>
      </sheetData>
      <sheetData sheetId="15321">
        <row r="19">
          <cell r="J19">
            <v>1.0499999999999999E-3</v>
          </cell>
        </row>
      </sheetData>
      <sheetData sheetId="15322"/>
      <sheetData sheetId="15323"/>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sheetData sheetId="15344" refreshError="1"/>
      <sheetData sheetId="15345"/>
      <sheetData sheetId="1534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tabSelected="1" topLeftCell="A24" workbookViewId="0">
      <selection activeCell="E75" sqref="E75"/>
    </sheetView>
  </sheetViews>
  <sheetFormatPr defaultRowHeight="15" x14ac:dyDescent="0.25"/>
  <cols>
    <col min="1" max="1" width="11.42578125" customWidth="1"/>
    <col min="2" max="2" width="14.140625" bestFit="1" customWidth="1"/>
    <col min="3" max="3" width="14.5703125" bestFit="1" customWidth="1"/>
    <col min="4" max="4" width="14.140625" bestFit="1" customWidth="1"/>
    <col min="5" max="5" width="17.28515625" bestFit="1" customWidth="1"/>
    <col min="6" max="6" width="14" bestFit="1" customWidth="1"/>
    <col min="7" max="7" width="17.42578125" customWidth="1"/>
    <col min="8" max="10" width="14" bestFit="1" customWidth="1"/>
    <col min="11" max="11" width="12.42578125" bestFit="1" customWidth="1"/>
    <col min="12" max="12" width="0.42578125" customWidth="1"/>
    <col min="13" max="13" width="9.140625" hidden="1" customWidth="1"/>
    <col min="14" max="14" width="14" hidden="1" customWidth="1"/>
    <col min="15" max="15" width="15.140625" customWidth="1"/>
  </cols>
  <sheetData>
    <row r="1" spans="1:18" ht="19.5" x14ac:dyDescent="0.25">
      <c r="A1" s="132" t="s">
        <v>0</v>
      </c>
      <c r="B1" s="133"/>
      <c r="C1" s="133"/>
      <c r="D1" s="133"/>
      <c r="E1" s="133"/>
      <c r="F1" s="133"/>
      <c r="G1" s="133"/>
      <c r="H1" s="133"/>
      <c r="I1" s="133"/>
      <c r="J1" s="133"/>
      <c r="K1" s="133"/>
      <c r="L1" s="133"/>
      <c r="M1" s="133"/>
      <c r="N1" s="133"/>
      <c r="O1" s="133"/>
      <c r="P1" s="134"/>
    </row>
    <row r="2" spans="1:18" ht="19.5" x14ac:dyDescent="0.25">
      <c r="A2" s="135" t="s">
        <v>156</v>
      </c>
      <c r="B2" s="136"/>
      <c r="C2" s="136"/>
      <c r="D2" s="136"/>
      <c r="E2" s="136"/>
      <c r="F2" s="136"/>
      <c r="G2" s="136"/>
      <c r="H2" s="136"/>
      <c r="I2" s="136"/>
      <c r="J2" s="136"/>
      <c r="K2" s="136"/>
      <c r="L2" s="136"/>
      <c r="M2" s="136"/>
      <c r="N2" s="136"/>
      <c r="O2" s="136"/>
      <c r="P2" s="137"/>
    </row>
    <row r="3" spans="1:18" ht="19.5" x14ac:dyDescent="0.25">
      <c r="A3" s="138" t="s">
        <v>157</v>
      </c>
      <c r="B3" s="139"/>
      <c r="C3" s="139"/>
      <c r="D3" s="139"/>
      <c r="E3" s="139"/>
      <c r="F3" s="139"/>
      <c r="G3" s="139"/>
      <c r="H3" s="139"/>
      <c r="I3" s="139"/>
      <c r="J3" s="139"/>
      <c r="K3" s="139"/>
      <c r="L3" s="139"/>
      <c r="M3" s="139"/>
      <c r="N3" s="139"/>
      <c r="O3" s="139"/>
      <c r="P3" s="140"/>
    </row>
    <row r="4" spans="1:18" ht="18.75" x14ac:dyDescent="0.25">
      <c r="A4" s="141" t="s">
        <v>1</v>
      </c>
      <c r="B4" s="141" t="s">
        <v>2</v>
      </c>
      <c r="C4" s="131" t="s">
        <v>3</v>
      </c>
      <c r="D4" s="131" t="s">
        <v>4</v>
      </c>
      <c r="E4" s="131" t="s">
        <v>5</v>
      </c>
      <c r="F4" s="131" t="s">
        <v>6</v>
      </c>
      <c r="G4" s="142" t="s">
        <v>7</v>
      </c>
      <c r="H4" s="143"/>
      <c r="I4" s="143"/>
      <c r="J4" s="143"/>
      <c r="K4" s="143"/>
      <c r="L4" s="143"/>
      <c r="M4" s="143"/>
      <c r="N4" s="144"/>
      <c r="O4" s="131" t="s">
        <v>8</v>
      </c>
      <c r="P4" s="131" t="s">
        <v>9</v>
      </c>
    </row>
    <row r="5" spans="1:18" ht="18.75" customHeight="1" x14ac:dyDescent="0.25">
      <c r="A5" s="141"/>
      <c r="B5" s="141"/>
      <c r="C5" s="131"/>
      <c r="D5" s="131"/>
      <c r="E5" s="131"/>
      <c r="F5" s="131"/>
      <c r="G5" s="1" t="s">
        <v>10</v>
      </c>
      <c r="H5" s="1" t="s">
        <v>11</v>
      </c>
      <c r="I5" s="1" t="s">
        <v>12</v>
      </c>
      <c r="J5" s="1" t="s">
        <v>13</v>
      </c>
      <c r="K5" s="1" t="s">
        <v>14</v>
      </c>
      <c r="L5" s="1" t="s">
        <v>16</v>
      </c>
      <c r="M5" s="1" t="s">
        <v>17</v>
      </c>
      <c r="N5" s="1" t="s">
        <v>18</v>
      </c>
      <c r="O5" s="131"/>
      <c r="P5" s="131"/>
    </row>
    <row r="6" spans="1:18" x14ac:dyDescent="0.25">
      <c r="A6" s="2">
        <v>1</v>
      </c>
      <c r="B6" s="89">
        <v>45174</v>
      </c>
      <c r="C6" s="2" t="s">
        <v>101</v>
      </c>
      <c r="D6" s="2" t="s">
        <v>102</v>
      </c>
      <c r="E6" s="2" t="s">
        <v>103</v>
      </c>
      <c r="F6" s="2" t="s">
        <v>104</v>
      </c>
      <c r="G6" s="2">
        <v>187</v>
      </c>
      <c r="H6" s="2"/>
      <c r="I6" s="2"/>
      <c r="J6" s="2"/>
      <c r="K6" s="2"/>
      <c r="L6" s="2"/>
      <c r="M6" s="2"/>
      <c r="N6" s="4"/>
      <c r="O6" s="4"/>
      <c r="P6" s="4"/>
    </row>
    <row r="7" spans="1:18" x14ac:dyDescent="0.25">
      <c r="A7" s="2">
        <f>+A6+1</f>
        <v>2</v>
      </c>
      <c r="B7" s="89">
        <v>45174</v>
      </c>
      <c r="C7" s="2" t="s">
        <v>102</v>
      </c>
      <c r="D7" s="2" t="s">
        <v>105</v>
      </c>
      <c r="E7" s="2" t="s">
        <v>103</v>
      </c>
      <c r="F7" s="2" t="s">
        <v>104</v>
      </c>
      <c r="G7" s="2">
        <v>151</v>
      </c>
      <c r="H7" s="2"/>
      <c r="I7" s="2"/>
      <c r="J7" s="2"/>
      <c r="K7" s="2"/>
      <c r="L7" s="2"/>
      <c r="M7" s="2"/>
      <c r="N7" s="4"/>
      <c r="O7" s="4"/>
      <c r="P7" s="4"/>
      <c r="R7" s="3">
        <v>14</v>
      </c>
    </row>
    <row r="8" spans="1:18" x14ac:dyDescent="0.25">
      <c r="A8" s="2">
        <f t="shared" ref="A8:A26" si="0">+A7+1</f>
        <v>3</v>
      </c>
      <c r="B8" s="89">
        <v>45174</v>
      </c>
      <c r="C8" s="2" t="s">
        <v>105</v>
      </c>
      <c r="D8" s="2" t="s">
        <v>27</v>
      </c>
      <c r="E8" s="2" t="s">
        <v>103</v>
      </c>
      <c r="F8" s="2" t="s">
        <v>104</v>
      </c>
      <c r="G8" s="2">
        <v>214</v>
      </c>
      <c r="H8" s="2"/>
      <c r="I8" s="2"/>
      <c r="J8" s="2"/>
      <c r="K8" s="2"/>
      <c r="L8" s="2"/>
      <c r="M8" s="2"/>
      <c r="N8" s="4"/>
      <c r="O8" s="4"/>
      <c r="P8" s="4"/>
      <c r="R8" s="3">
        <v>105</v>
      </c>
    </row>
    <row r="9" spans="1:18" x14ac:dyDescent="0.25">
      <c r="A9" s="2">
        <f t="shared" si="0"/>
        <v>4</v>
      </c>
      <c r="B9" s="89">
        <v>45174</v>
      </c>
      <c r="C9" s="2" t="s">
        <v>27</v>
      </c>
      <c r="D9" s="2" t="s">
        <v>22</v>
      </c>
      <c r="E9" s="2" t="s">
        <v>103</v>
      </c>
      <c r="F9" s="2" t="s">
        <v>104</v>
      </c>
      <c r="G9" s="2">
        <v>116</v>
      </c>
      <c r="H9" s="2"/>
      <c r="I9" s="2"/>
      <c r="J9" s="2"/>
      <c r="K9" s="2"/>
      <c r="L9" s="2"/>
      <c r="M9" s="2"/>
      <c r="N9" s="4"/>
      <c r="O9" s="4"/>
      <c r="P9" s="4"/>
      <c r="R9" s="3">
        <v>78.5</v>
      </c>
    </row>
    <row r="10" spans="1:18" x14ac:dyDescent="0.25">
      <c r="A10" s="2">
        <f t="shared" si="0"/>
        <v>5</v>
      </c>
      <c r="B10" s="89">
        <v>45174</v>
      </c>
      <c r="C10" s="2" t="s">
        <v>106</v>
      </c>
      <c r="D10" s="2" t="s">
        <v>107</v>
      </c>
      <c r="E10" s="2" t="s">
        <v>103</v>
      </c>
      <c r="F10" s="2" t="s">
        <v>104</v>
      </c>
      <c r="G10" s="2">
        <v>92</v>
      </c>
      <c r="H10" s="2"/>
      <c r="I10" s="2"/>
      <c r="J10" s="2"/>
      <c r="K10" s="2"/>
      <c r="L10" s="2"/>
      <c r="M10" s="2"/>
      <c r="N10" s="4"/>
      <c r="O10" s="4"/>
      <c r="P10" s="4"/>
      <c r="R10" s="3">
        <v>23.8</v>
      </c>
    </row>
    <row r="11" spans="1:18" x14ac:dyDescent="0.25">
      <c r="A11" s="2">
        <f t="shared" si="0"/>
        <v>6</v>
      </c>
      <c r="B11" s="89">
        <v>45175</v>
      </c>
      <c r="C11" s="2" t="s">
        <v>19</v>
      </c>
      <c r="D11" s="2" t="s">
        <v>108</v>
      </c>
      <c r="E11" s="2" t="s">
        <v>103</v>
      </c>
      <c r="F11" s="2" t="s">
        <v>104</v>
      </c>
      <c r="G11" s="2">
        <v>965</v>
      </c>
      <c r="H11" s="2"/>
      <c r="I11" s="2"/>
      <c r="J11" s="2"/>
      <c r="K11" s="2"/>
      <c r="L11" s="2"/>
      <c r="M11" s="2"/>
      <c r="N11" s="4"/>
      <c r="O11" s="4"/>
      <c r="P11" s="4"/>
      <c r="R11" s="3">
        <v>41.2</v>
      </c>
    </row>
    <row r="12" spans="1:18" x14ac:dyDescent="0.25">
      <c r="A12" s="2">
        <f t="shared" si="0"/>
        <v>7</v>
      </c>
      <c r="B12" s="89">
        <v>45175</v>
      </c>
      <c r="C12" s="2" t="s">
        <v>108</v>
      </c>
      <c r="D12" s="2" t="s">
        <v>109</v>
      </c>
      <c r="E12" s="2" t="s">
        <v>103</v>
      </c>
      <c r="F12" s="2" t="s">
        <v>104</v>
      </c>
      <c r="G12" s="2">
        <v>7</v>
      </c>
      <c r="H12" s="2"/>
      <c r="I12" s="2"/>
      <c r="J12" s="2"/>
      <c r="K12" s="2"/>
      <c r="L12" s="2"/>
      <c r="M12" s="2"/>
      <c r="N12" s="4"/>
      <c r="O12" s="4"/>
      <c r="P12" s="4"/>
      <c r="R12" s="3">
        <v>74.8</v>
      </c>
    </row>
    <row r="13" spans="1:18" x14ac:dyDescent="0.25">
      <c r="A13" s="2">
        <f t="shared" si="0"/>
        <v>8</v>
      </c>
      <c r="B13" s="89">
        <v>45176</v>
      </c>
      <c r="C13" s="2" t="s">
        <v>102</v>
      </c>
      <c r="D13" s="2" t="s">
        <v>106</v>
      </c>
      <c r="E13" s="2" t="s">
        <v>103</v>
      </c>
      <c r="F13" s="2" t="s">
        <v>104</v>
      </c>
      <c r="G13" s="2">
        <v>246</v>
      </c>
      <c r="H13" s="2"/>
      <c r="I13" s="2"/>
      <c r="J13" s="2"/>
      <c r="K13" s="2"/>
      <c r="L13" s="2"/>
      <c r="M13" s="2"/>
      <c r="N13" s="4"/>
      <c r="O13" s="4"/>
      <c r="P13" s="4"/>
      <c r="R13" s="3">
        <v>24.5</v>
      </c>
    </row>
    <row r="14" spans="1:18" x14ac:dyDescent="0.25">
      <c r="A14" s="2">
        <f t="shared" si="0"/>
        <v>9</v>
      </c>
      <c r="B14" s="89">
        <v>45176</v>
      </c>
      <c r="C14" s="2" t="s">
        <v>109</v>
      </c>
      <c r="D14" s="2" t="s">
        <v>110</v>
      </c>
      <c r="E14" s="2" t="s">
        <v>103</v>
      </c>
      <c r="F14" s="2" t="s">
        <v>104</v>
      </c>
      <c r="G14" s="2">
        <v>218</v>
      </c>
      <c r="H14" s="2"/>
      <c r="I14" s="2"/>
      <c r="J14" s="2"/>
      <c r="K14" s="2"/>
      <c r="L14" s="2"/>
      <c r="M14" s="2"/>
      <c r="N14" s="4"/>
      <c r="O14" s="4"/>
      <c r="P14" s="4"/>
      <c r="R14" s="3">
        <v>18.5</v>
      </c>
    </row>
    <row r="15" spans="1:18" x14ac:dyDescent="0.25">
      <c r="A15" s="2">
        <f t="shared" si="0"/>
        <v>10</v>
      </c>
      <c r="B15" s="89">
        <v>45176</v>
      </c>
      <c r="C15" s="2" t="s">
        <v>22</v>
      </c>
      <c r="D15" s="2" t="s">
        <v>111</v>
      </c>
      <c r="E15" s="2" t="s">
        <v>103</v>
      </c>
      <c r="F15" s="2" t="s">
        <v>104</v>
      </c>
      <c r="G15" s="2"/>
      <c r="H15" s="2"/>
      <c r="I15" s="2"/>
      <c r="J15" s="2">
        <v>208</v>
      </c>
      <c r="K15" s="2"/>
      <c r="L15" s="2"/>
      <c r="M15" s="2"/>
      <c r="N15" s="4"/>
      <c r="O15" s="4"/>
      <c r="P15" s="4"/>
      <c r="R15" s="3">
        <v>60</v>
      </c>
    </row>
    <row r="16" spans="1:18" x14ac:dyDescent="0.25">
      <c r="A16" s="2">
        <f t="shared" si="0"/>
        <v>11</v>
      </c>
      <c r="B16" s="89">
        <v>45177</v>
      </c>
      <c r="C16" s="2" t="s">
        <v>111</v>
      </c>
      <c r="D16" s="2" t="s">
        <v>23</v>
      </c>
      <c r="E16" s="2" t="s">
        <v>103</v>
      </c>
      <c r="F16" s="2" t="s">
        <v>104</v>
      </c>
      <c r="G16" s="2"/>
      <c r="H16" s="105">
        <v>372</v>
      </c>
      <c r="I16" s="2"/>
      <c r="J16" s="2"/>
      <c r="K16" s="2"/>
      <c r="L16" s="2"/>
      <c r="M16" s="2"/>
      <c r="N16" s="4"/>
      <c r="O16" s="4"/>
      <c r="P16" s="4"/>
      <c r="R16" s="3">
        <v>29.5</v>
      </c>
    </row>
    <row r="17" spans="1:18" x14ac:dyDescent="0.25">
      <c r="A17" s="2">
        <f t="shared" si="0"/>
        <v>12</v>
      </c>
      <c r="B17" s="89">
        <v>45177</v>
      </c>
      <c r="C17" s="2" t="s">
        <v>23</v>
      </c>
      <c r="D17" s="2" t="s">
        <v>112</v>
      </c>
      <c r="E17" s="2" t="s">
        <v>103</v>
      </c>
      <c r="F17" s="2" t="s">
        <v>104</v>
      </c>
      <c r="G17" s="2"/>
      <c r="H17" s="105">
        <v>24</v>
      </c>
      <c r="I17" s="2"/>
      <c r="J17" s="2"/>
      <c r="K17" s="2"/>
      <c r="L17" s="2"/>
      <c r="M17" s="2"/>
      <c r="N17" s="4"/>
      <c r="O17" s="4"/>
      <c r="P17" s="4"/>
      <c r="R17" s="3">
        <v>55.4</v>
      </c>
    </row>
    <row r="18" spans="1:18" x14ac:dyDescent="0.25">
      <c r="A18" s="2">
        <f t="shared" si="0"/>
        <v>13</v>
      </c>
      <c r="B18" s="89">
        <v>45177</v>
      </c>
      <c r="C18" s="2" t="s">
        <v>112</v>
      </c>
      <c r="D18" s="2" t="s">
        <v>20</v>
      </c>
      <c r="E18" s="2" t="s">
        <v>103</v>
      </c>
      <c r="F18" s="2" t="s">
        <v>104</v>
      </c>
      <c r="G18" s="2">
        <v>367</v>
      </c>
      <c r="H18" s="2"/>
      <c r="I18" s="2"/>
      <c r="J18" s="2"/>
      <c r="K18" s="2"/>
      <c r="L18" s="2"/>
      <c r="M18" s="2"/>
      <c r="N18" s="4"/>
      <c r="O18" s="4"/>
      <c r="P18" s="4"/>
      <c r="R18" s="3">
        <v>25.4</v>
      </c>
    </row>
    <row r="19" spans="1:18" x14ac:dyDescent="0.25">
      <c r="A19" s="2">
        <f t="shared" si="0"/>
        <v>14</v>
      </c>
      <c r="B19" s="89">
        <v>45177</v>
      </c>
      <c r="C19" s="2" t="s">
        <v>20</v>
      </c>
      <c r="D19" s="2" t="s">
        <v>113</v>
      </c>
      <c r="E19" s="2" t="s">
        <v>103</v>
      </c>
      <c r="F19" s="2" t="s">
        <v>104</v>
      </c>
      <c r="G19" s="2"/>
      <c r="H19" s="105">
        <v>42</v>
      </c>
      <c r="I19" s="2"/>
      <c r="J19" s="2"/>
      <c r="K19" s="2"/>
      <c r="L19" s="2"/>
      <c r="M19" s="2"/>
      <c r="N19" s="4"/>
      <c r="O19" s="4"/>
      <c r="P19" s="4"/>
      <c r="R19" s="3">
        <v>15.4</v>
      </c>
    </row>
    <row r="20" spans="1:18" x14ac:dyDescent="0.25">
      <c r="A20" s="2">
        <f t="shared" si="0"/>
        <v>15</v>
      </c>
      <c r="B20" s="89">
        <v>45178</v>
      </c>
      <c r="C20" s="2" t="s">
        <v>112</v>
      </c>
      <c r="D20" s="2" t="s">
        <v>21</v>
      </c>
      <c r="E20" s="2" t="s">
        <v>103</v>
      </c>
      <c r="F20" s="2" t="s">
        <v>104</v>
      </c>
      <c r="G20" s="2">
        <v>56</v>
      </c>
      <c r="H20" s="2"/>
      <c r="I20" s="2"/>
      <c r="J20" s="2"/>
      <c r="K20" s="2"/>
      <c r="L20" s="2"/>
      <c r="M20" s="2"/>
      <c r="N20" s="4"/>
      <c r="O20" s="4"/>
      <c r="P20" s="4"/>
      <c r="R20" s="3">
        <v>77.3</v>
      </c>
    </row>
    <row r="21" spans="1:18" x14ac:dyDescent="0.25">
      <c r="A21" s="2">
        <f t="shared" si="0"/>
        <v>16</v>
      </c>
      <c r="B21" s="89">
        <v>45178</v>
      </c>
      <c r="C21" s="2" t="s">
        <v>21</v>
      </c>
      <c r="D21" s="2" t="s">
        <v>114</v>
      </c>
      <c r="E21" s="2" t="s">
        <v>103</v>
      </c>
      <c r="F21" s="2" t="s">
        <v>104</v>
      </c>
      <c r="G21" s="2">
        <v>120</v>
      </c>
      <c r="H21" s="2"/>
      <c r="I21" s="2"/>
      <c r="J21" s="2"/>
      <c r="K21" s="2"/>
      <c r="L21" s="2"/>
      <c r="M21" s="2"/>
      <c r="N21" s="4"/>
      <c r="O21" s="4"/>
      <c r="P21" s="4"/>
      <c r="R21" s="3">
        <v>24.5</v>
      </c>
    </row>
    <row r="22" spans="1:18" x14ac:dyDescent="0.25">
      <c r="A22" s="2">
        <f t="shared" si="0"/>
        <v>17</v>
      </c>
      <c r="B22" s="89">
        <v>45178</v>
      </c>
      <c r="C22" s="2" t="s">
        <v>20</v>
      </c>
      <c r="D22" s="2" t="s">
        <v>113</v>
      </c>
      <c r="E22" s="2" t="s">
        <v>103</v>
      </c>
      <c r="F22" s="2" t="s">
        <v>104</v>
      </c>
      <c r="G22" s="2"/>
      <c r="H22" s="105">
        <v>104</v>
      </c>
      <c r="I22" s="2"/>
      <c r="J22" s="2"/>
      <c r="K22" s="2"/>
      <c r="L22" s="2"/>
      <c r="M22" s="2"/>
      <c r="N22" s="4"/>
      <c r="O22" s="4"/>
      <c r="P22" s="4"/>
      <c r="R22" s="3">
        <v>22.1</v>
      </c>
    </row>
    <row r="23" spans="1:18" x14ac:dyDescent="0.25">
      <c r="A23" s="2">
        <f t="shared" si="0"/>
        <v>18</v>
      </c>
      <c r="B23" s="89">
        <v>45180</v>
      </c>
      <c r="C23" s="2" t="s">
        <v>113</v>
      </c>
      <c r="D23" s="2" t="s">
        <v>115</v>
      </c>
      <c r="E23" s="2" t="s">
        <v>103</v>
      </c>
      <c r="F23" s="2" t="s">
        <v>104</v>
      </c>
      <c r="G23" s="2">
        <v>40</v>
      </c>
      <c r="H23" s="2"/>
      <c r="I23" s="2"/>
      <c r="J23" s="2"/>
      <c r="K23" s="2"/>
      <c r="L23" s="2"/>
      <c r="M23" s="2"/>
      <c r="N23" s="4"/>
      <c r="O23" s="4"/>
      <c r="P23" s="4"/>
      <c r="R23" s="3">
        <v>47.5</v>
      </c>
    </row>
    <row r="24" spans="1:18" x14ac:dyDescent="0.25">
      <c r="A24" s="2">
        <f t="shared" si="0"/>
        <v>19</v>
      </c>
      <c r="B24" s="89">
        <v>45180</v>
      </c>
      <c r="C24" s="2" t="s">
        <v>116</v>
      </c>
      <c r="D24" s="2" t="s">
        <v>117</v>
      </c>
      <c r="E24" s="2" t="s">
        <v>103</v>
      </c>
      <c r="F24" s="2" t="s">
        <v>104</v>
      </c>
      <c r="G24" s="2">
        <v>207</v>
      </c>
      <c r="H24" s="2"/>
      <c r="I24" s="2"/>
      <c r="J24" s="2"/>
      <c r="K24" s="2"/>
      <c r="L24" s="2"/>
      <c r="M24" s="2"/>
      <c r="N24" s="4"/>
      <c r="O24" s="4"/>
      <c r="P24" s="4"/>
      <c r="R24" s="3">
        <v>19</v>
      </c>
    </row>
    <row r="25" spans="1:18" x14ac:dyDescent="0.25">
      <c r="A25" s="2">
        <f t="shared" si="0"/>
        <v>20</v>
      </c>
      <c r="B25" s="89">
        <v>45180</v>
      </c>
      <c r="C25" s="2" t="s">
        <v>118</v>
      </c>
      <c r="D25" s="2" t="s">
        <v>26</v>
      </c>
      <c r="E25" s="2" t="s">
        <v>103</v>
      </c>
      <c r="F25" s="2" t="s">
        <v>104</v>
      </c>
      <c r="G25" s="2">
        <v>45</v>
      </c>
      <c r="H25" s="2"/>
      <c r="I25" s="2"/>
      <c r="J25" s="2"/>
      <c r="K25" s="2"/>
      <c r="L25" s="2"/>
      <c r="M25" s="2"/>
      <c r="N25" s="4"/>
      <c r="O25" s="4"/>
      <c r="P25" s="4"/>
      <c r="R25" s="3">
        <v>39.9</v>
      </c>
    </row>
    <row r="26" spans="1:18" x14ac:dyDescent="0.25">
      <c r="A26" s="2">
        <f t="shared" si="0"/>
        <v>21</v>
      </c>
      <c r="B26" s="89">
        <v>45181</v>
      </c>
      <c r="C26" s="2" t="s">
        <v>119</v>
      </c>
      <c r="D26" s="2" t="s">
        <v>120</v>
      </c>
      <c r="E26" s="2" t="s">
        <v>103</v>
      </c>
      <c r="F26" s="2" t="s">
        <v>104</v>
      </c>
      <c r="G26" s="2">
        <v>64</v>
      </c>
      <c r="H26" s="2"/>
      <c r="I26" s="2"/>
      <c r="J26" s="2"/>
      <c r="K26" s="2"/>
      <c r="L26" s="2"/>
      <c r="M26" s="2"/>
      <c r="N26" s="4"/>
      <c r="O26" s="4"/>
      <c r="P26" s="4"/>
      <c r="R26" s="3">
        <v>18.399999999999999</v>
      </c>
    </row>
    <row r="27" spans="1:18" x14ac:dyDescent="0.25">
      <c r="A27" s="2">
        <v>22</v>
      </c>
      <c r="B27" s="89">
        <v>45189</v>
      </c>
      <c r="C27" s="2" t="s">
        <v>121</v>
      </c>
      <c r="D27" s="2" t="s">
        <v>122</v>
      </c>
      <c r="E27" s="2" t="s">
        <v>103</v>
      </c>
      <c r="F27" s="2" t="s">
        <v>104</v>
      </c>
      <c r="G27" s="2">
        <v>173</v>
      </c>
      <c r="H27" s="2"/>
      <c r="I27" s="2"/>
      <c r="J27" s="2"/>
      <c r="K27" s="2"/>
      <c r="L27" s="2"/>
      <c r="M27" s="2"/>
      <c r="N27" s="4"/>
      <c r="O27" s="4"/>
      <c r="P27" s="4"/>
      <c r="R27" s="3">
        <v>123.5</v>
      </c>
    </row>
    <row r="28" spans="1:18" x14ac:dyDescent="0.25">
      <c r="A28" s="2">
        <v>23</v>
      </c>
      <c r="B28" s="89">
        <v>45189</v>
      </c>
      <c r="C28" s="2" t="s">
        <v>25</v>
      </c>
      <c r="D28" s="2" t="s">
        <v>123</v>
      </c>
      <c r="E28" s="2" t="s">
        <v>103</v>
      </c>
      <c r="F28" s="2" t="s">
        <v>104</v>
      </c>
      <c r="G28" s="2">
        <v>20</v>
      </c>
      <c r="H28" s="2"/>
      <c r="I28" s="2"/>
      <c r="J28" s="2"/>
      <c r="K28" s="2"/>
      <c r="L28" s="2"/>
      <c r="M28" s="2"/>
      <c r="N28" s="4"/>
      <c r="O28" s="4"/>
      <c r="P28" s="4"/>
      <c r="R28" s="3">
        <v>68.2</v>
      </c>
    </row>
    <row r="29" spans="1:18" x14ac:dyDescent="0.25">
      <c r="A29" s="2">
        <v>24</v>
      </c>
      <c r="B29" s="89">
        <v>45189</v>
      </c>
      <c r="C29" s="2" t="s">
        <v>124</v>
      </c>
      <c r="D29" s="2" t="s">
        <v>125</v>
      </c>
      <c r="E29" s="2" t="s">
        <v>103</v>
      </c>
      <c r="F29" s="2" t="s">
        <v>104</v>
      </c>
      <c r="G29" s="2">
        <v>108</v>
      </c>
      <c r="H29" s="2"/>
      <c r="I29" s="2"/>
      <c r="J29" s="2"/>
      <c r="K29" s="2"/>
      <c r="L29" s="2"/>
      <c r="M29" s="2"/>
      <c r="N29" s="4"/>
      <c r="O29" s="4"/>
      <c r="P29" s="4"/>
      <c r="R29" s="3">
        <v>95.7</v>
      </c>
    </row>
    <row r="30" spans="1:18" x14ac:dyDescent="0.25">
      <c r="A30" s="2">
        <f>+A29+1</f>
        <v>25</v>
      </c>
      <c r="B30" s="89">
        <v>45189</v>
      </c>
      <c r="C30" s="2" t="s">
        <v>125</v>
      </c>
      <c r="D30" s="2" t="s">
        <v>24</v>
      </c>
      <c r="E30" s="2" t="s">
        <v>103</v>
      </c>
      <c r="F30" s="2" t="s">
        <v>104</v>
      </c>
      <c r="G30" s="2">
        <v>127</v>
      </c>
      <c r="H30" s="2"/>
      <c r="I30" s="2"/>
      <c r="J30" s="2"/>
      <c r="K30" s="2"/>
      <c r="L30" s="2"/>
      <c r="M30" s="2"/>
      <c r="N30" s="4"/>
      <c r="O30" s="4"/>
      <c r="P30" s="4"/>
      <c r="R30" s="3">
        <v>61.5</v>
      </c>
    </row>
    <row r="31" spans="1:18" x14ac:dyDescent="0.25">
      <c r="A31" s="2">
        <f t="shared" ref="A31:A52" si="1">+A30+1</f>
        <v>26</v>
      </c>
      <c r="B31" s="89">
        <v>45190</v>
      </c>
      <c r="C31" s="2" t="s">
        <v>126</v>
      </c>
      <c r="D31" s="2" t="s">
        <v>127</v>
      </c>
      <c r="E31" s="2" t="s">
        <v>103</v>
      </c>
      <c r="F31" s="2" t="s">
        <v>104</v>
      </c>
      <c r="G31" s="2">
        <v>236</v>
      </c>
      <c r="H31" s="2"/>
      <c r="I31" s="2"/>
      <c r="J31" s="2"/>
      <c r="K31" s="2"/>
      <c r="L31" s="2"/>
      <c r="M31" s="2"/>
      <c r="N31" s="4"/>
      <c r="O31" s="4"/>
      <c r="P31" s="4"/>
      <c r="R31" s="3">
        <v>8.4</v>
      </c>
    </row>
    <row r="32" spans="1:18" x14ac:dyDescent="0.25">
      <c r="A32" s="2">
        <f t="shared" si="1"/>
        <v>27</v>
      </c>
      <c r="B32" s="89">
        <v>45190</v>
      </c>
      <c r="C32" s="2" t="s">
        <v>128</v>
      </c>
      <c r="D32" s="2" t="s">
        <v>126</v>
      </c>
      <c r="E32" s="2" t="s">
        <v>103</v>
      </c>
      <c r="F32" s="2" t="s">
        <v>104</v>
      </c>
      <c r="G32" s="2">
        <v>100</v>
      </c>
      <c r="H32" s="2"/>
      <c r="I32" s="2"/>
      <c r="J32" s="2"/>
      <c r="K32" s="2"/>
      <c r="L32" s="2"/>
      <c r="M32" s="2"/>
      <c r="N32" s="4"/>
      <c r="O32" s="4"/>
      <c r="P32" s="4"/>
      <c r="R32" s="3">
        <v>157</v>
      </c>
    </row>
    <row r="33" spans="1:18" x14ac:dyDescent="0.25">
      <c r="A33" s="2">
        <f t="shared" si="1"/>
        <v>28</v>
      </c>
      <c r="B33" s="89">
        <v>45190</v>
      </c>
      <c r="C33" s="2" t="s">
        <v>129</v>
      </c>
      <c r="D33" s="2" t="s">
        <v>130</v>
      </c>
      <c r="E33" s="2" t="s">
        <v>103</v>
      </c>
      <c r="F33" s="2" t="s">
        <v>104</v>
      </c>
      <c r="G33" s="2">
        <v>30</v>
      </c>
      <c r="H33" s="2"/>
      <c r="I33" s="2"/>
      <c r="J33" s="2"/>
      <c r="K33" s="2"/>
      <c r="L33" s="2"/>
      <c r="M33" s="2"/>
      <c r="N33" s="4"/>
      <c r="O33" s="4"/>
      <c r="P33" s="4"/>
      <c r="R33" s="3">
        <v>22.2</v>
      </c>
    </row>
    <row r="34" spans="1:18" x14ac:dyDescent="0.25">
      <c r="A34" s="2">
        <f t="shared" si="1"/>
        <v>29</v>
      </c>
      <c r="B34" s="89">
        <v>45191</v>
      </c>
      <c r="C34" s="2" t="s">
        <v>131</v>
      </c>
      <c r="D34" s="2" t="s">
        <v>132</v>
      </c>
      <c r="E34" s="2" t="s">
        <v>103</v>
      </c>
      <c r="F34" s="2" t="s">
        <v>104</v>
      </c>
      <c r="G34" s="2">
        <v>96</v>
      </c>
      <c r="H34" s="2"/>
      <c r="I34" s="2"/>
      <c r="J34" s="2"/>
      <c r="K34" s="2"/>
      <c r="L34" s="2"/>
      <c r="M34" s="2"/>
      <c r="N34" s="4"/>
      <c r="O34" s="4"/>
      <c r="P34" s="4"/>
      <c r="R34" s="3">
        <v>69.8</v>
      </c>
    </row>
    <row r="35" spans="1:18" x14ac:dyDescent="0.25">
      <c r="A35" s="2">
        <f t="shared" si="1"/>
        <v>30</v>
      </c>
      <c r="B35" s="89">
        <v>45191</v>
      </c>
      <c r="C35" s="2" t="s">
        <v>132</v>
      </c>
      <c r="D35" s="2" t="s">
        <v>133</v>
      </c>
      <c r="E35" s="2" t="s">
        <v>103</v>
      </c>
      <c r="F35" s="2" t="s">
        <v>104</v>
      </c>
      <c r="G35" s="2">
        <v>29</v>
      </c>
      <c r="H35" s="2"/>
      <c r="I35" s="2"/>
      <c r="J35" s="2"/>
      <c r="K35" s="2"/>
      <c r="L35" s="2"/>
      <c r="M35" s="2"/>
      <c r="N35" s="4"/>
      <c r="O35" s="4"/>
      <c r="P35" s="4"/>
      <c r="R35" s="3">
        <v>84.2</v>
      </c>
    </row>
    <row r="36" spans="1:18" x14ac:dyDescent="0.25">
      <c r="A36" s="2">
        <f t="shared" si="1"/>
        <v>31</v>
      </c>
      <c r="B36" s="89">
        <v>45191</v>
      </c>
      <c r="C36" s="2" t="s">
        <v>133</v>
      </c>
      <c r="D36" s="2" t="s">
        <v>134</v>
      </c>
      <c r="E36" s="2" t="s">
        <v>103</v>
      </c>
      <c r="F36" s="2" t="s">
        <v>104</v>
      </c>
      <c r="G36" s="2">
        <v>126</v>
      </c>
      <c r="H36" s="2"/>
      <c r="I36" s="2"/>
      <c r="J36" s="2"/>
      <c r="K36" s="2"/>
      <c r="L36" s="2"/>
      <c r="M36" s="2"/>
      <c r="N36" s="4"/>
      <c r="O36" s="4"/>
      <c r="P36" s="4"/>
      <c r="R36" s="3">
        <v>28.5</v>
      </c>
    </row>
    <row r="37" spans="1:18" x14ac:dyDescent="0.25">
      <c r="A37" s="2">
        <f t="shared" si="1"/>
        <v>32</v>
      </c>
      <c r="B37" s="89">
        <v>45191</v>
      </c>
      <c r="C37" s="2" t="s">
        <v>134</v>
      </c>
      <c r="D37" s="2" t="s">
        <v>135</v>
      </c>
      <c r="E37" s="2" t="s">
        <v>103</v>
      </c>
      <c r="F37" s="2" t="s">
        <v>104</v>
      </c>
      <c r="G37" s="2">
        <v>98</v>
      </c>
      <c r="H37" s="2"/>
      <c r="I37" s="2"/>
      <c r="J37" s="2"/>
      <c r="K37" s="2"/>
      <c r="L37" s="2"/>
      <c r="M37" s="2"/>
      <c r="N37" s="4"/>
      <c r="O37" s="4"/>
      <c r="P37" s="4"/>
      <c r="R37" s="3">
        <v>117.2</v>
      </c>
    </row>
    <row r="38" spans="1:18" x14ac:dyDescent="0.25">
      <c r="A38" s="2">
        <f t="shared" si="1"/>
        <v>33</v>
      </c>
      <c r="B38" s="89">
        <v>45191</v>
      </c>
      <c r="C38" s="2" t="s">
        <v>135</v>
      </c>
      <c r="D38" s="2" t="s">
        <v>136</v>
      </c>
      <c r="E38" s="2" t="s">
        <v>103</v>
      </c>
      <c r="F38" s="2" t="s">
        <v>104</v>
      </c>
      <c r="G38" s="2">
        <v>91</v>
      </c>
      <c r="H38" s="2"/>
      <c r="I38" s="2"/>
      <c r="J38" s="2"/>
      <c r="K38" s="2"/>
      <c r="L38" s="2"/>
      <c r="M38" s="2"/>
      <c r="N38" s="4"/>
      <c r="O38" s="4"/>
      <c r="P38" s="4"/>
      <c r="R38" s="3">
        <v>16</v>
      </c>
    </row>
    <row r="39" spans="1:18" x14ac:dyDescent="0.25">
      <c r="A39" s="2">
        <f t="shared" si="1"/>
        <v>34</v>
      </c>
      <c r="B39" s="89">
        <v>45193</v>
      </c>
      <c r="C39" s="2" t="s">
        <v>127</v>
      </c>
      <c r="D39" s="2" t="s">
        <v>137</v>
      </c>
      <c r="E39" s="2" t="s">
        <v>103</v>
      </c>
      <c r="F39" s="2" t="s">
        <v>104</v>
      </c>
      <c r="G39" s="2">
        <v>158</v>
      </c>
      <c r="H39" s="2"/>
      <c r="I39" s="2"/>
      <c r="J39" s="2"/>
      <c r="K39" s="2"/>
      <c r="L39" s="2"/>
      <c r="M39" s="2"/>
      <c r="N39" s="4"/>
      <c r="O39" s="4"/>
      <c r="P39" s="4"/>
      <c r="R39" s="3">
        <v>96.3</v>
      </c>
    </row>
    <row r="40" spans="1:18" x14ac:dyDescent="0.25">
      <c r="A40" s="2">
        <f t="shared" si="1"/>
        <v>35</v>
      </c>
      <c r="B40" s="89">
        <v>45193</v>
      </c>
      <c r="C40" s="2" t="s">
        <v>137</v>
      </c>
      <c r="D40" s="2" t="s">
        <v>138</v>
      </c>
      <c r="E40" s="2" t="s">
        <v>103</v>
      </c>
      <c r="F40" s="2" t="s">
        <v>104</v>
      </c>
      <c r="G40" s="2">
        <v>140</v>
      </c>
      <c r="H40" s="2"/>
      <c r="I40" s="2"/>
      <c r="J40" s="2"/>
      <c r="K40" s="2"/>
      <c r="L40" s="2"/>
      <c r="M40" s="2"/>
      <c r="N40" s="4"/>
      <c r="O40" s="4"/>
      <c r="P40" s="4"/>
      <c r="R40" s="3">
        <v>288.8</v>
      </c>
    </row>
    <row r="41" spans="1:18" x14ac:dyDescent="0.25">
      <c r="A41" s="2">
        <f t="shared" si="1"/>
        <v>36</v>
      </c>
      <c r="B41" s="89">
        <v>45193</v>
      </c>
      <c r="C41" s="2" t="s">
        <v>139</v>
      </c>
      <c r="D41" s="2" t="s">
        <v>140</v>
      </c>
      <c r="E41" s="2" t="s">
        <v>103</v>
      </c>
      <c r="F41" s="2" t="s">
        <v>104</v>
      </c>
      <c r="G41" s="2">
        <v>80</v>
      </c>
      <c r="H41" s="2"/>
      <c r="I41" s="2"/>
      <c r="J41" s="2"/>
      <c r="K41" s="2"/>
      <c r="L41" s="2"/>
      <c r="M41" s="2"/>
      <c r="N41" s="4"/>
      <c r="O41" s="4"/>
      <c r="P41" s="4"/>
      <c r="R41" s="3">
        <v>115.1</v>
      </c>
    </row>
    <row r="42" spans="1:18" x14ac:dyDescent="0.25">
      <c r="A42" s="2">
        <f t="shared" si="1"/>
        <v>37</v>
      </c>
      <c r="B42" s="89">
        <v>45193</v>
      </c>
      <c r="C42" s="2" t="s">
        <v>139</v>
      </c>
      <c r="D42" s="2" t="s">
        <v>141</v>
      </c>
      <c r="E42" s="2" t="s">
        <v>103</v>
      </c>
      <c r="F42" s="2" t="s">
        <v>104</v>
      </c>
      <c r="G42" s="2">
        <v>60</v>
      </c>
      <c r="H42" s="2"/>
      <c r="I42" s="2"/>
      <c r="J42" s="2"/>
      <c r="K42" s="2"/>
      <c r="L42" s="2"/>
      <c r="M42" s="2"/>
      <c r="N42" s="4"/>
      <c r="O42" s="4"/>
      <c r="P42" s="4"/>
      <c r="R42" s="3">
        <v>34.200000000000003</v>
      </c>
    </row>
    <row r="43" spans="1:18" x14ac:dyDescent="0.25">
      <c r="A43" s="2">
        <f t="shared" si="1"/>
        <v>38</v>
      </c>
      <c r="B43" s="89">
        <v>45193</v>
      </c>
      <c r="C43" s="2" t="s">
        <v>142</v>
      </c>
      <c r="D43" s="2" t="s">
        <v>143</v>
      </c>
      <c r="E43" s="2" t="s">
        <v>103</v>
      </c>
      <c r="F43" s="2" t="s">
        <v>104</v>
      </c>
      <c r="G43" s="2">
        <v>75</v>
      </c>
      <c r="H43" s="2"/>
      <c r="I43" s="2"/>
      <c r="J43" s="2"/>
      <c r="K43" s="2"/>
      <c r="L43" s="2"/>
      <c r="M43" s="2"/>
      <c r="N43" s="4"/>
      <c r="O43" s="4"/>
      <c r="P43" s="4"/>
      <c r="R43" s="3">
        <v>73.5</v>
      </c>
    </row>
    <row r="44" spans="1:18" x14ac:dyDescent="0.25">
      <c r="A44" s="2">
        <f>+A43+1</f>
        <v>39</v>
      </c>
      <c r="B44" s="89">
        <v>45193</v>
      </c>
      <c r="C44" s="2" t="s">
        <v>144</v>
      </c>
      <c r="D44" s="2" t="s">
        <v>145</v>
      </c>
      <c r="E44" s="2" t="s">
        <v>103</v>
      </c>
      <c r="F44" s="2" t="s">
        <v>104</v>
      </c>
      <c r="G44" s="2"/>
      <c r="H44" s="105">
        <v>150</v>
      </c>
      <c r="I44" s="2"/>
      <c r="J44" s="2"/>
      <c r="K44" s="2"/>
      <c r="L44" s="2"/>
      <c r="M44" s="2"/>
      <c r="N44" s="4"/>
      <c r="O44" s="4"/>
      <c r="P44" s="4"/>
      <c r="R44" s="3">
        <v>47</v>
      </c>
    </row>
    <row r="45" spans="1:18" x14ac:dyDescent="0.25">
      <c r="A45" s="2">
        <f t="shared" si="1"/>
        <v>40</v>
      </c>
      <c r="B45" s="89">
        <v>45193</v>
      </c>
      <c r="C45" s="2" t="s">
        <v>146</v>
      </c>
      <c r="D45" s="2" t="s">
        <v>147</v>
      </c>
      <c r="E45" s="2" t="s">
        <v>103</v>
      </c>
      <c r="F45" s="2" t="s">
        <v>104</v>
      </c>
      <c r="G45" s="2">
        <v>65</v>
      </c>
      <c r="H45" s="2"/>
      <c r="I45" s="2"/>
      <c r="J45" s="2"/>
      <c r="K45" s="2"/>
      <c r="L45" s="2"/>
      <c r="M45" s="2"/>
      <c r="N45" s="4"/>
      <c r="O45" s="4"/>
      <c r="P45" s="4"/>
      <c r="R45" s="3">
        <v>637</v>
      </c>
    </row>
    <row r="46" spans="1:18" x14ac:dyDescent="0.25">
      <c r="A46" s="2">
        <f t="shared" si="1"/>
        <v>41</v>
      </c>
      <c r="B46" s="89">
        <v>45194</v>
      </c>
      <c r="C46" s="2" t="s">
        <v>140</v>
      </c>
      <c r="D46" s="2" t="s">
        <v>148</v>
      </c>
      <c r="E46" s="2" t="s">
        <v>103</v>
      </c>
      <c r="F46" s="2" t="s">
        <v>104</v>
      </c>
      <c r="G46" s="2">
        <v>45</v>
      </c>
      <c r="H46" s="2"/>
      <c r="I46" s="2"/>
      <c r="J46" s="2"/>
      <c r="K46" s="2"/>
      <c r="L46" s="2"/>
      <c r="M46" s="2"/>
      <c r="N46" s="4"/>
      <c r="O46" s="4"/>
      <c r="P46" s="4"/>
      <c r="R46" s="3">
        <v>7</v>
      </c>
    </row>
    <row r="47" spans="1:18" x14ac:dyDescent="0.25">
      <c r="A47" s="2">
        <f t="shared" si="1"/>
        <v>42</v>
      </c>
      <c r="B47" s="89">
        <v>45194</v>
      </c>
      <c r="C47" s="2" t="s">
        <v>149</v>
      </c>
      <c r="D47" s="2" t="s">
        <v>150</v>
      </c>
      <c r="E47" s="2" t="s">
        <v>103</v>
      </c>
      <c r="F47" s="2" t="s">
        <v>104</v>
      </c>
      <c r="G47" s="2">
        <v>65</v>
      </c>
      <c r="H47" s="2"/>
      <c r="I47" s="2"/>
      <c r="J47" s="2"/>
      <c r="K47" s="2"/>
      <c r="L47" s="2"/>
      <c r="M47" s="2"/>
      <c r="N47" s="4"/>
      <c r="O47" s="4"/>
      <c r="P47" s="4"/>
      <c r="R47" s="3">
        <f>282.6-7</f>
        <v>275.60000000000002</v>
      </c>
    </row>
    <row r="48" spans="1:18" x14ac:dyDescent="0.25">
      <c r="A48" s="2">
        <f t="shared" si="1"/>
        <v>43</v>
      </c>
      <c r="B48" s="89">
        <v>45194</v>
      </c>
      <c r="C48" s="2" t="s">
        <v>151</v>
      </c>
      <c r="D48" s="2" t="s">
        <v>152</v>
      </c>
      <c r="E48" s="2" t="s">
        <v>103</v>
      </c>
      <c r="F48" s="2" t="s">
        <v>104</v>
      </c>
      <c r="G48" s="2">
        <v>28</v>
      </c>
      <c r="H48" s="2"/>
      <c r="I48" s="2"/>
      <c r="J48" s="2"/>
      <c r="K48" s="2"/>
      <c r="L48" s="2"/>
      <c r="M48" s="2"/>
      <c r="N48" s="4"/>
      <c r="O48" s="4"/>
      <c r="P48" s="4"/>
      <c r="R48" s="3">
        <v>11</v>
      </c>
    </row>
    <row r="49" spans="1:18" x14ac:dyDescent="0.25">
      <c r="A49" s="2">
        <f t="shared" si="1"/>
        <v>44</v>
      </c>
      <c r="B49" s="89">
        <v>45194</v>
      </c>
      <c r="C49" s="2" t="s">
        <v>153</v>
      </c>
      <c r="D49" s="2" t="s">
        <v>154</v>
      </c>
      <c r="E49" s="2" t="s">
        <v>103</v>
      </c>
      <c r="F49" s="2" t="s">
        <v>104</v>
      </c>
      <c r="G49" s="2">
        <v>354</v>
      </c>
      <c r="H49" s="2"/>
      <c r="I49" s="2"/>
      <c r="J49" s="2"/>
      <c r="K49" s="2"/>
      <c r="L49" s="2"/>
      <c r="M49" s="2"/>
      <c r="N49" s="4"/>
      <c r="O49" s="4"/>
      <c r="P49" s="4"/>
      <c r="R49" s="3">
        <v>3</v>
      </c>
    </row>
    <row r="50" spans="1:18" x14ac:dyDescent="0.25">
      <c r="A50" s="2">
        <f t="shared" si="1"/>
        <v>45</v>
      </c>
      <c r="B50" s="89">
        <v>45194</v>
      </c>
      <c r="C50" s="2" t="s">
        <v>155</v>
      </c>
      <c r="D50" s="2" t="s">
        <v>153</v>
      </c>
      <c r="E50" s="2" t="s">
        <v>103</v>
      </c>
      <c r="F50" s="2" t="s">
        <v>104</v>
      </c>
      <c r="G50" s="2">
        <v>83</v>
      </c>
      <c r="H50" s="2"/>
      <c r="I50" s="2"/>
      <c r="J50" s="2"/>
      <c r="K50" s="2"/>
      <c r="L50" s="2"/>
      <c r="M50" s="2"/>
      <c r="N50" s="4"/>
      <c r="O50" s="4"/>
      <c r="P50" s="4"/>
      <c r="R50" s="3">
        <v>8</v>
      </c>
    </row>
    <row r="51" spans="1:18" x14ac:dyDescent="0.25">
      <c r="A51" s="2">
        <f t="shared" si="1"/>
        <v>46</v>
      </c>
      <c r="B51" s="89">
        <v>45194</v>
      </c>
      <c r="C51" s="2" t="s">
        <v>179</v>
      </c>
      <c r="D51" s="2" t="s">
        <v>180</v>
      </c>
      <c r="E51" s="2" t="s">
        <v>103</v>
      </c>
      <c r="F51" s="2" t="s">
        <v>104</v>
      </c>
      <c r="G51" s="2"/>
      <c r="H51" s="2"/>
      <c r="I51" s="2">
        <v>108</v>
      </c>
      <c r="J51" s="2"/>
      <c r="K51" s="2"/>
      <c r="L51" s="2"/>
      <c r="M51" s="2"/>
      <c r="N51" s="4"/>
      <c r="O51" s="4"/>
      <c r="P51" s="4"/>
      <c r="R51" s="161"/>
    </row>
    <row r="52" spans="1:18" x14ac:dyDescent="0.25">
      <c r="A52" s="2">
        <f t="shared" si="1"/>
        <v>47</v>
      </c>
      <c r="B52" s="89">
        <v>45194</v>
      </c>
      <c r="C52" s="2" t="s">
        <v>180</v>
      </c>
      <c r="D52" s="2" t="s">
        <v>181</v>
      </c>
      <c r="E52" s="2" t="s">
        <v>103</v>
      </c>
      <c r="F52" s="2" t="s">
        <v>104</v>
      </c>
      <c r="G52" s="2"/>
      <c r="H52" s="2"/>
      <c r="I52" s="2">
        <v>102</v>
      </c>
      <c r="J52" s="2"/>
      <c r="K52" s="2"/>
      <c r="L52" s="2"/>
      <c r="M52" s="2"/>
      <c r="N52" s="4"/>
      <c r="O52" s="4"/>
      <c r="P52" s="4"/>
      <c r="R52" s="161"/>
    </row>
    <row r="53" spans="1:18" x14ac:dyDescent="0.25">
      <c r="A53" s="2"/>
      <c r="B53" s="2"/>
      <c r="C53" s="2"/>
      <c r="D53" s="2"/>
      <c r="E53" s="2"/>
      <c r="F53" s="2"/>
      <c r="G53" s="2"/>
      <c r="H53" s="5"/>
      <c r="I53" s="5"/>
      <c r="J53" s="2"/>
      <c r="K53" s="2"/>
      <c r="L53" s="5">
        <v>228</v>
      </c>
      <c r="M53" s="2"/>
      <c r="N53" s="4"/>
      <c r="O53" s="4"/>
      <c r="P53" s="4"/>
    </row>
    <row r="54" spans="1:18" ht="18.75" x14ac:dyDescent="0.25">
      <c r="A54" s="109" t="s">
        <v>28</v>
      </c>
      <c r="B54" s="109"/>
      <c r="C54" s="109"/>
      <c r="D54" s="109"/>
      <c r="E54" s="109"/>
      <c r="F54" s="109"/>
      <c r="G54" s="6">
        <f t="shared" ref="G54:L54" si="2">+SUM(G6:G53)</f>
        <v>5482</v>
      </c>
      <c r="H54" s="6">
        <f t="shared" si="2"/>
        <v>692</v>
      </c>
      <c r="I54" s="6">
        <f t="shared" si="2"/>
        <v>210</v>
      </c>
      <c r="J54" s="6">
        <f t="shared" si="2"/>
        <v>208</v>
      </c>
      <c r="K54" s="6">
        <f t="shared" si="2"/>
        <v>0</v>
      </c>
      <c r="L54" s="6">
        <f t="shared" si="2"/>
        <v>228</v>
      </c>
      <c r="M54" s="6"/>
      <c r="N54" s="6"/>
      <c r="O54" s="95">
        <f>+SUM(G54:K54)</f>
        <v>6592</v>
      </c>
      <c r="P54" s="90"/>
    </row>
    <row r="55" spans="1:18" ht="19.5" thickBot="1" x14ac:dyDescent="0.3">
      <c r="A55" s="110" t="s">
        <v>29</v>
      </c>
      <c r="B55" s="111"/>
      <c r="C55" s="111"/>
      <c r="D55" s="111"/>
      <c r="E55" s="111"/>
      <c r="F55" s="112"/>
      <c r="G55" s="7"/>
      <c r="H55" s="7"/>
      <c r="I55" s="7"/>
      <c r="J55" s="7"/>
      <c r="K55" s="7"/>
      <c r="L55" s="7"/>
      <c r="M55" s="7"/>
      <c r="N55" s="7"/>
      <c r="O55" s="91"/>
      <c r="P55" s="92"/>
    </row>
    <row r="56" spans="1:18" ht="19.5" thickBot="1" x14ac:dyDescent="0.3">
      <c r="A56" s="113" t="s">
        <v>30</v>
      </c>
      <c r="B56" s="114"/>
      <c r="C56" s="114"/>
      <c r="D56" s="114"/>
      <c r="E56" s="114"/>
      <c r="F56" s="114"/>
      <c r="G56" s="8"/>
      <c r="H56" s="8"/>
      <c r="I56" s="8"/>
      <c r="J56" s="8"/>
      <c r="K56" s="8"/>
      <c r="L56" s="8"/>
      <c r="M56" s="8"/>
      <c r="N56" s="8"/>
      <c r="O56" s="93"/>
      <c r="P56" s="94"/>
    </row>
    <row r="59" spans="1:18" ht="24" thickBot="1" x14ac:dyDescent="0.3">
      <c r="A59" s="115" t="s">
        <v>31</v>
      </c>
      <c r="B59" s="116"/>
      <c r="C59" s="116"/>
      <c r="D59" s="117"/>
      <c r="E59" s="117"/>
      <c r="F59" s="117"/>
      <c r="G59" s="117"/>
      <c r="H59" s="117"/>
      <c r="I59" s="117"/>
      <c r="J59" s="117"/>
      <c r="K59" s="117"/>
      <c r="L59" s="117"/>
      <c r="M59" s="117"/>
      <c r="N59" s="117"/>
      <c r="O59" s="117"/>
      <c r="P59" s="118"/>
    </row>
    <row r="60" spans="1:18" ht="24" thickBot="1" x14ac:dyDescent="0.3">
      <c r="A60" s="119">
        <v>1</v>
      </c>
      <c r="B60" s="121" t="s">
        <v>32</v>
      </c>
      <c r="C60" s="123" t="s">
        <v>33</v>
      </c>
      <c r="D60" s="125" t="s">
        <v>34</v>
      </c>
      <c r="E60" s="126"/>
      <c r="F60" s="126"/>
      <c r="G60" s="127"/>
      <c r="H60" s="128" t="s">
        <v>35</v>
      </c>
      <c r="I60" s="129"/>
      <c r="J60" s="129"/>
      <c r="K60" s="130"/>
      <c r="L60" s="86"/>
      <c r="M60" s="85"/>
      <c r="N60" s="86"/>
      <c r="O60" s="125" t="s">
        <v>36</v>
      </c>
      <c r="P60" s="126"/>
      <c r="Q60" s="127"/>
    </row>
    <row r="61" spans="1:18" ht="29.25" customHeight="1" thickBot="1" x14ac:dyDescent="0.3">
      <c r="A61" s="120"/>
      <c r="B61" s="122"/>
      <c r="C61" s="124"/>
      <c r="D61" s="9" t="s">
        <v>37</v>
      </c>
      <c r="E61" s="10" t="s">
        <v>38</v>
      </c>
      <c r="F61" s="10" t="s">
        <v>39</v>
      </c>
      <c r="G61" s="11" t="s">
        <v>40</v>
      </c>
      <c r="H61" s="82" t="s">
        <v>33</v>
      </c>
      <c r="I61" s="9" t="s">
        <v>41</v>
      </c>
      <c r="J61" s="10" t="s">
        <v>42</v>
      </c>
      <c r="K61" s="11" t="s">
        <v>43</v>
      </c>
      <c r="L61" s="9" t="s">
        <v>44</v>
      </c>
      <c r="M61" s="10" t="s">
        <v>45</v>
      </c>
      <c r="N61" s="11" t="s">
        <v>46</v>
      </c>
      <c r="O61" s="9" t="s">
        <v>47</v>
      </c>
      <c r="P61" s="10" t="s">
        <v>48</v>
      </c>
      <c r="Q61" s="11" t="s">
        <v>49</v>
      </c>
      <c r="R61" s="12" t="s">
        <v>9</v>
      </c>
    </row>
    <row r="62" spans="1:18" ht="15.75" x14ac:dyDescent="0.25">
      <c r="A62" s="13">
        <v>1.1000000000000001</v>
      </c>
      <c r="B62" s="14" t="s">
        <v>50</v>
      </c>
      <c r="C62" s="36">
        <v>16122</v>
      </c>
      <c r="D62" s="32">
        <f>+G54</f>
        <v>5482</v>
      </c>
      <c r="E62" s="36">
        <f>+D62</f>
        <v>5482</v>
      </c>
      <c r="F62" s="36">
        <f>+E62</f>
        <v>5482</v>
      </c>
      <c r="G62" s="17"/>
      <c r="H62" s="36"/>
      <c r="I62" s="15"/>
      <c r="J62" s="35"/>
      <c r="K62" s="17">
        <f>+I62</f>
        <v>0</v>
      </c>
      <c r="L62" s="87">
        <v>10411.899999999998</v>
      </c>
      <c r="M62" s="15"/>
      <c r="N62" s="17">
        <f>L62-M62</f>
        <v>10411.899999999998</v>
      </c>
      <c r="O62" s="15"/>
      <c r="P62" s="16"/>
      <c r="Q62" s="17">
        <f>+O62-P62</f>
        <v>0</v>
      </c>
      <c r="R62" s="18"/>
    </row>
    <row r="63" spans="1:18" ht="15.75" x14ac:dyDescent="0.25">
      <c r="A63" s="13">
        <v>1.2</v>
      </c>
      <c r="B63" s="14" t="s">
        <v>51</v>
      </c>
      <c r="C63" s="36">
        <v>571</v>
      </c>
      <c r="D63" s="36">
        <f>+H54</f>
        <v>692</v>
      </c>
      <c r="E63" s="36">
        <f t="shared" ref="E63:F69" si="3">+D63</f>
        <v>692</v>
      </c>
      <c r="F63" s="36">
        <f t="shared" si="3"/>
        <v>692</v>
      </c>
      <c r="G63" s="21"/>
      <c r="H63" s="36"/>
      <c r="I63" s="19"/>
      <c r="J63" s="34"/>
      <c r="K63" s="17">
        <f t="shared" ref="K63:K68" si="4">+I63</f>
        <v>0</v>
      </c>
      <c r="L63" s="88">
        <v>2054.4</v>
      </c>
      <c r="M63" s="19"/>
      <c r="N63" s="17">
        <f t="shared" ref="N63:N70" si="5">L63-M63</f>
        <v>2054.4</v>
      </c>
      <c r="O63" s="19"/>
      <c r="P63" s="20"/>
      <c r="Q63" s="21">
        <f>+O63-P63</f>
        <v>0</v>
      </c>
      <c r="R63" s="18"/>
    </row>
    <row r="64" spans="1:18" ht="15.75" x14ac:dyDescent="0.25">
      <c r="A64" s="13">
        <v>1.3</v>
      </c>
      <c r="B64" s="14" t="s">
        <v>52</v>
      </c>
      <c r="C64" s="36">
        <v>1238</v>
      </c>
      <c r="D64" s="36">
        <v>210</v>
      </c>
      <c r="E64" s="36">
        <f t="shared" si="3"/>
        <v>210</v>
      </c>
      <c r="F64" s="36">
        <f t="shared" si="3"/>
        <v>210</v>
      </c>
      <c r="G64" s="21"/>
      <c r="H64" s="36"/>
      <c r="I64" s="19"/>
      <c r="J64" s="34"/>
      <c r="K64" s="17">
        <f t="shared" si="4"/>
        <v>0</v>
      </c>
      <c r="L64" s="88">
        <v>1402.8</v>
      </c>
      <c r="M64" s="19"/>
      <c r="N64" s="17">
        <f t="shared" si="5"/>
        <v>1402.8</v>
      </c>
      <c r="O64" s="19"/>
      <c r="P64" s="20"/>
      <c r="Q64" s="21">
        <f t="shared" ref="Q64:Q69" si="6">+O64-P64</f>
        <v>0</v>
      </c>
      <c r="R64" s="18"/>
    </row>
    <row r="65" spans="1:18" ht="15.75" x14ac:dyDescent="0.25">
      <c r="A65" s="13">
        <v>1.4</v>
      </c>
      <c r="B65" s="14" t="s">
        <v>53</v>
      </c>
      <c r="C65" s="36">
        <v>1614</v>
      </c>
      <c r="D65" s="36">
        <f>+J54</f>
        <v>208</v>
      </c>
      <c r="E65" s="36">
        <f t="shared" si="3"/>
        <v>208</v>
      </c>
      <c r="F65" s="36">
        <f t="shared" si="3"/>
        <v>208</v>
      </c>
      <c r="G65" s="21"/>
      <c r="H65" s="36"/>
      <c r="I65" s="19"/>
      <c r="J65" s="34"/>
      <c r="K65" s="17">
        <f t="shared" si="4"/>
        <v>0</v>
      </c>
      <c r="L65" s="88">
        <v>1819</v>
      </c>
      <c r="M65" s="19"/>
      <c r="N65" s="17">
        <f t="shared" si="5"/>
        <v>1819</v>
      </c>
      <c r="O65" s="19"/>
      <c r="P65" s="20"/>
      <c r="Q65" s="21">
        <f t="shared" si="6"/>
        <v>0</v>
      </c>
      <c r="R65" s="18"/>
    </row>
    <row r="66" spans="1:18" ht="15.75" x14ac:dyDescent="0.25">
      <c r="A66" s="13">
        <v>1.5</v>
      </c>
      <c r="B66" s="14" t="s">
        <v>54</v>
      </c>
      <c r="C66" s="36" t="s">
        <v>100</v>
      </c>
      <c r="D66" s="36">
        <f t="shared" ref="D64:D67" si="7">+G58</f>
        <v>0</v>
      </c>
      <c r="E66" s="36">
        <f t="shared" si="3"/>
        <v>0</v>
      </c>
      <c r="F66" s="36">
        <f t="shared" si="3"/>
        <v>0</v>
      </c>
      <c r="G66" s="21"/>
      <c r="H66" s="36"/>
      <c r="I66" s="19"/>
      <c r="J66" s="34"/>
      <c r="K66" s="17">
        <f t="shared" si="4"/>
        <v>0</v>
      </c>
      <c r="L66" s="88">
        <v>528</v>
      </c>
      <c r="M66" s="19"/>
      <c r="N66" s="17">
        <f t="shared" si="5"/>
        <v>528</v>
      </c>
      <c r="O66" s="19"/>
      <c r="P66" s="20"/>
      <c r="Q66" s="21">
        <f t="shared" si="6"/>
        <v>0</v>
      </c>
      <c r="R66" s="18"/>
    </row>
    <row r="67" spans="1:18" ht="15.75" x14ac:dyDescent="0.25">
      <c r="A67" s="13">
        <v>1.6</v>
      </c>
      <c r="B67" s="14" t="s">
        <v>55</v>
      </c>
      <c r="C67" s="36">
        <v>309</v>
      </c>
      <c r="D67" s="36">
        <f t="shared" si="7"/>
        <v>0</v>
      </c>
      <c r="E67" s="36">
        <f t="shared" si="3"/>
        <v>0</v>
      </c>
      <c r="F67" s="36">
        <f t="shared" si="3"/>
        <v>0</v>
      </c>
      <c r="G67" s="21"/>
      <c r="H67" s="36"/>
      <c r="I67" s="19"/>
      <c r="J67" s="34"/>
      <c r="K67" s="17">
        <f t="shared" si="4"/>
        <v>0</v>
      </c>
      <c r="L67" s="88">
        <v>982</v>
      </c>
      <c r="M67" s="19"/>
      <c r="N67" s="17">
        <f t="shared" si="5"/>
        <v>982</v>
      </c>
      <c r="O67" s="19"/>
      <c r="P67" s="20"/>
      <c r="Q67" s="21">
        <f t="shared" si="6"/>
        <v>0</v>
      </c>
      <c r="R67" s="18"/>
    </row>
    <row r="68" spans="1:18" ht="15.75" x14ac:dyDescent="0.25">
      <c r="A68" s="13">
        <v>1.7</v>
      </c>
      <c r="B68" s="14" t="s">
        <v>56</v>
      </c>
      <c r="C68" s="36">
        <v>0</v>
      </c>
      <c r="D68" s="32"/>
      <c r="E68" s="36">
        <f t="shared" si="3"/>
        <v>0</v>
      </c>
      <c r="F68" s="36">
        <f t="shared" si="3"/>
        <v>0</v>
      </c>
      <c r="G68" s="21"/>
      <c r="H68" s="36"/>
      <c r="I68" s="19"/>
      <c r="J68" s="34"/>
      <c r="K68" s="17">
        <f t="shared" si="4"/>
        <v>0</v>
      </c>
      <c r="L68" s="88">
        <v>228</v>
      </c>
      <c r="M68" s="19"/>
      <c r="N68" s="17">
        <f t="shared" si="5"/>
        <v>228</v>
      </c>
      <c r="O68" s="19"/>
      <c r="P68" s="20"/>
      <c r="Q68" s="21">
        <f t="shared" si="6"/>
        <v>0</v>
      </c>
      <c r="R68" s="18"/>
    </row>
    <row r="69" spans="1:18" ht="15.75" x14ac:dyDescent="0.25">
      <c r="A69" s="13">
        <v>1.8</v>
      </c>
      <c r="B69" s="14" t="s">
        <v>57</v>
      </c>
      <c r="C69" s="36"/>
      <c r="D69" s="32"/>
      <c r="E69" s="36">
        <f t="shared" si="3"/>
        <v>0</v>
      </c>
      <c r="F69" s="36">
        <f t="shared" si="3"/>
        <v>0</v>
      </c>
      <c r="G69" s="21">
        <f t="shared" ref="G69" si="8">+E69-F69</f>
        <v>0</v>
      </c>
      <c r="H69" s="83"/>
      <c r="I69" s="19">
        <v>0</v>
      </c>
      <c r="J69" s="20"/>
      <c r="K69" s="21">
        <v>0</v>
      </c>
      <c r="L69" s="83"/>
      <c r="M69" s="20"/>
      <c r="N69" s="17">
        <f t="shared" si="5"/>
        <v>0</v>
      </c>
      <c r="O69" s="19"/>
      <c r="P69" s="20"/>
      <c r="Q69" s="21">
        <f t="shared" si="6"/>
        <v>0</v>
      </c>
      <c r="R69" s="18"/>
    </row>
    <row r="70" spans="1:18" ht="15.75" x14ac:dyDescent="0.25">
      <c r="A70" s="13">
        <v>1.9</v>
      </c>
      <c r="B70" s="14" t="s">
        <v>58</v>
      </c>
      <c r="C70" s="96"/>
      <c r="D70" s="33"/>
      <c r="E70" s="33"/>
      <c r="F70" s="29"/>
      <c r="G70" s="21">
        <f>+E70-F70</f>
        <v>0</v>
      </c>
      <c r="H70" s="83"/>
      <c r="I70" s="19">
        <v>0</v>
      </c>
      <c r="J70" s="20"/>
      <c r="K70" s="21">
        <v>0</v>
      </c>
      <c r="L70" s="83"/>
      <c r="M70" s="20"/>
      <c r="N70" s="17">
        <f t="shared" si="5"/>
        <v>0</v>
      </c>
      <c r="O70" s="19"/>
      <c r="P70" s="20"/>
      <c r="Q70" s="21">
        <f>+O70-P70</f>
        <v>0</v>
      </c>
      <c r="R70" s="18"/>
    </row>
    <row r="71" spans="1:18" ht="19.5" thickBot="1" x14ac:dyDescent="0.35">
      <c r="A71" s="106" t="s">
        <v>59</v>
      </c>
      <c r="B71" s="107"/>
      <c r="C71" s="22">
        <f>SUM(C62:C70)</f>
        <v>19854</v>
      </c>
      <c r="D71" s="30">
        <f t="shared" ref="D71:Q71" si="9">SUM(D62:D70)</f>
        <v>6592</v>
      </c>
      <c r="E71" s="31">
        <f t="shared" si="9"/>
        <v>6592</v>
      </c>
      <c r="F71" s="31">
        <f t="shared" si="9"/>
        <v>6592</v>
      </c>
      <c r="G71" s="25">
        <f t="shared" si="9"/>
        <v>0</v>
      </c>
      <c r="H71" s="84"/>
      <c r="I71" s="23">
        <v>17426.099999999999</v>
      </c>
      <c r="J71" s="24">
        <v>15760</v>
      </c>
      <c r="K71" s="25">
        <v>1666.1</v>
      </c>
      <c r="L71" s="84"/>
      <c r="M71" s="24">
        <f t="shared" si="9"/>
        <v>0</v>
      </c>
      <c r="N71" s="25">
        <f t="shared" si="9"/>
        <v>17426.099999999999</v>
      </c>
      <c r="O71" s="23">
        <f t="shared" si="9"/>
        <v>0</v>
      </c>
      <c r="P71" s="24">
        <f t="shared" si="9"/>
        <v>0</v>
      </c>
      <c r="Q71" s="25">
        <f t="shared" si="9"/>
        <v>0</v>
      </c>
      <c r="R71" s="26"/>
    </row>
    <row r="72" spans="1:18" x14ac:dyDescent="0.25">
      <c r="A72" s="27"/>
      <c r="B72" s="27"/>
      <c r="C72" s="28"/>
      <c r="D72" s="28"/>
      <c r="E72" s="28"/>
      <c r="F72" s="28"/>
      <c r="G72" s="28"/>
      <c r="H72" s="28"/>
      <c r="I72" s="28"/>
      <c r="J72" s="28"/>
      <c r="K72" s="28"/>
      <c r="L72" s="28"/>
      <c r="M72" s="28"/>
      <c r="N72" s="28"/>
      <c r="O72" s="28"/>
      <c r="P72" s="28"/>
    </row>
    <row r="73" spans="1:18" x14ac:dyDescent="0.25">
      <c r="A73" s="27"/>
      <c r="B73" s="27"/>
      <c r="C73" s="28"/>
      <c r="D73" s="28"/>
      <c r="E73" s="28"/>
      <c r="F73" s="28"/>
      <c r="G73" s="28"/>
      <c r="H73" s="28"/>
      <c r="I73" s="28"/>
      <c r="J73" s="28"/>
      <c r="K73" s="28"/>
      <c r="L73" s="28"/>
      <c r="M73" s="28"/>
      <c r="N73" s="28"/>
      <c r="O73" s="28"/>
      <c r="P73" s="28"/>
    </row>
    <row r="74" spans="1:18" ht="19.5" x14ac:dyDescent="0.25">
      <c r="A74" s="108" t="s">
        <v>60</v>
      </c>
      <c r="B74" s="108"/>
      <c r="C74" s="108"/>
      <c r="D74" s="108"/>
      <c r="E74" s="108"/>
      <c r="F74" s="108"/>
      <c r="G74" s="108"/>
      <c r="H74" s="108"/>
      <c r="I74" s="108"/>
      <c r="J74" s="108"/>
      <c r="K74" s="108"/>
      <c r="L74" s="108"/>
      <c r="M74" s="108"/>
      <c r="N74" s="108"/>
      <c r="O74" s="108"/>
      <c r="P74" s="108"/>
    </row>
    <row r="77" spans="1:18" x14ac:dyDescent="0.25">
      <c r="D77" s="162"/>
      <c r="E77" s="162"/>
      <c r="F77" s="162"/>
      <c r="G77" s="162"/>
      <c r="H77" s="162"/>
    </row>
    <row r="78" spans="1:18" x14ac:dyDescent="0.25">
      <c r="D78" s="162"/>
      <c r="E78" s="162"/>
      <c r="F78" s="162"/>
      <c r="G78" s="162"/>
      <c r="H78" s="162"/>
    </row>
    <row r="79" spans="1:18" x14ac:dyDescent="0.25">
      <c r="D79" s="162"/>
      <c r="E79" s="162"/>
      <c r="F79" s="162"/>
      <c r="G79" s="162"/>
      <c r="H79" s="162"/>
    </row>
    <row r="80" spans="1:18" x14ac:dyDescent="0.25">
      <c r="D80" s="162"/>
      <c r="E80" s="162"/>
      <c r="F80" s="162"/>
      <c r="G80" s="162"/>
      <c r="H80" s="162"/>
    </row>
    <row r="81" spans="4:8" x14ac:dyDescent="0.25">
      <c r="D81" s="162"/>
      <c r="E81" s="162"/>
      <c r="F81" s="162"/>
      <c r="G81" s="162"/>
      <c r="H81" s="162"/>
    </row>
    <row r="82" spans="4:8" x14ac:dyDescent="0.25">
      <c r="D82" s="162"/>
      <c r="E82" s="162"/>
      <c r="F82" s="162"/>
      <c r="G82" s="162"/>
      <c r="H82" s="162"/>
    </row>
    <row r="83" spans="4:8" x14ac:dyDescent="0.25">
      <c r="D83" s="162"/>
      <c r="E83" s="162"/>
      <c r="F83" s="162"/>
      <c r="G83" s="162"/>
      <c r="H83" s="162"/>
    </row>
    <row r="84" spans="4:8" x14ac:dyDescent="0.25">
      <c r="D84" s="162"/>
      <c r="E84" s="162"/>
      <c r="F84" s="162"/>
      <c r="G84" s="162"/>
      <c r="H84" s="162"/>
    </row>
    <row r="85" spans="4:8" x14ac:dyDescent="0.25">
      <c r="D85" s="163"/>
      <c r="E85" s="163"/>
      <c r="F85" s="163"/>
      <c r="G85" s="163"/>
      <c r="H85" s="163"/>
    </row>
  </sheetData>
  <mergeCells count="24">
    <mergeCell ref="O4:O5"/>
    <mergeCell ref="P4:P5"/>
    <mergeCell ref="A1:P1"/>
    <mergeCell ref="A2:P2"/>
    <mergeCell ref="A3:P3"/>
    <mergeCell ref="A4:A5"/>
    <mergeCell ref="B4:B5"/>
    <mergeCell ref="C4:C5"/>
    <mergeCell ref="D4:D5"/>
    <mergeCell ref="E4:E5"/>
    <mergeCell ref="F4:F5"/>
    <mergeCell ref="G4:N4"/>
    <mergeCell ref="A71:B71"/>
    <mergeCell ref="A74:P74"/>
    <mergeCell ref="A54:F54"/>
    <mergeCell ref="A55:F55"/>
    <mergeCell ref="A56:F56"/>
    <mergeCell ref="A59:P59"/>
    <mergeCell ref="A60:A61"/>
    <mergeCell ref="B60:B61"/>
    <mergeCell ref="C60:C61"/>
    <mergeCell ref="D60:G60"/>
    <mergeCell ref="H60:K60"/>
    <mergeCell ref="O60:Q60"/>
  </mergeCells>
  <conditionalFormatting sqref="C70 I62:Q70 H69:H70 F62:G70">
    <cfRule type="cellIs" dxfId="33" priority="42" operator="lessThan">
      <formula>0</formula>
    </cfRule>
  </conditionalFormatting>
  <conditionalFormatting sqref="I62">
    <cfRule type="cellIs" dxfId="32" priority="41" operator="greaterThan">
      <formula>$G$32</formula>
    </cfRule>
  </conditionalFormatting>
  <conditionalFormatting sqref="I63">
    <cfRule type="cellIs" dxfId="31" priority="40" operator="greaterThan">
      <formula>$G$33</formula>
    </cfRule>
  </conditionalFormatting>
  <conditionalFormatting sqref="I64">
    <cfRule type="cellIs" dxfId="30" priority="39" operator="greaterThan">
      <formula>$G$34</formula>
    </cfRule>
  </conditionalFormatting>
  <conditionalFormatting sqref="I65">
    <cfRule type="cellIs" dxfId="29" priority="38" operator="greaterThan">
      <formula>$G$35</formula>
    </cfRule>
  </conditionalFormatting>
  <conditionalFormatting sqref="I66">
    <cfRule type="cellIs" dxfId="28" priority="37" operator="greaterThan">
      <formula>$G$36</formula>
    </cfRule>
  </conditionalFormatting>
  <conditionalFormatting sqref="I67">
    <cfRule type="cellIs" dxfId="27" priority="36" operator="greaterThan">
      <formula>$G$37</formula>
    </cfRule>
  </conditionalFormatting>
  <conditionalFormatting sqref="I68">
    <cfRule type="cellIs" dxfId="26" priority="35" operator="greaterThan">
      <formula>$G$38</formula>
    </cfRule>
  </conditionalFormatting>
  <conditionalFormatting sqref="I69">
    <cfRule type="cellIs" dxfId="25" priority="34" operator="greaterThan">
      <formula>$G$39</formula>
    </cfRule>
  </conditionalFormatting>
  <conditionalFormatting sqref="I70">
    <cfRule type="cellIs" dxfId="24" priority="33" operator="greaterThan">
      <formula>$G$40</formula>
    </cfRule>
  </conditionalFormatting>
  <conditionalFormatting sqref="O62">
    <cfRule type="cellIs" dxfId="23" priority="23" operator="greaterThan">
      <formula>$G$32</formula>
    </cfRule>
  </conditionalFormatting>
  <conditionalFormatting sqref="O63">
    <cfRule type="cellIs" dxfId="22" priority="22" operator="greaterThan">
      <formula>$G$33</formula>
    </cfRule>
  </conditionalFormatting>
  <conditionalFormatting sqref="O64">
    <cfRule type="cellIs" dxfId="21" priority="21" operator="greaterThan">
      <formula>$G$34</formula>
    </cfRule>
  </conditionalFormatting>
  <conditionalFormatting sqref="O65">
    <cfRule type="cellIs" dxfId="20" priority="20" operator="greaterThan">
      <formula>$G$35</formula>
    </cfRule>
  </conditionalFormatting>
  <conditionalFormatting sqref="O66">
    <cfRule type="cellIs" dxfId="19" priority="19" operator="greaterThan">
      <formula>$G$36</formula>
    </cfRule>
  </conditionalFormatting>
  <conditionalFormatting sqref="O67">
    <cfRule type="cellIs" dxfId="18" priority="18" operator="greaterThan">
      <formula>$G$37</formula>
    </cfRule>
  </conditionalFormatting>
  <conditionalFormatting sqref="O68">
    <cfRule type="cellIs" dxfId="17" priority="17" operator="greaterThan">
      <formula>$G$38</formula>
    </cfRule>
  </conditionalFormatting>
  <conditionalFormatting sqref="O69">
    <cfRule type="cellIs" dxfId="16" priority="16" operator="greaterThan">
      <formula>$G$39</formula>
    </cfRule>
  </conditionalFormatting>
  <conditionalFormatting sqref="O70">
    <cfRule type="cellIs" dxfId="15" priority="15" operator="greaterThan">
      <formula>$G$40</formula>
    </cfRule>
  </conditionalFormatting>
  <conditionalFormatting sqref="L62">
    <cfRule type="cellIs" dxfId="14" priority="14" operator="greaterThan">
      <formula>$G$32</formula>
    </cfRule>
  </conditionalFormatting>
  <conditionalFormatting sqref="L63">
    <cfRule type="cellIs" dxfId="13" priority="13" operator="greaterThan">
      <formula>$G$33</formula>
    </cfRule>
  </conditionalFormatting>
  <conditionalFormatting sqref="L64">
    <cfRule type="cellIs" dxfId="12" priority="12" operator="greaterThan">
      <formula>$G$34</formula>
    </cfRule>
  </conditionalFormatting>
  <conditionalFormatting sqref="L65">
    <cfRule type="cellIs" dxfId="11" priority="11" operator="greaterThan">
      <formula>$G$35</formula>
    </cfRule>
  </conditionalFormatting>
  <conditionalFormatting sqref="L66">
    <cfRule type="cellIs" dxfId="10" priority="10" operator="greaterThan">
      <formula>$G$36</formula>
    </cfRule>
  </conditionalFormatting>
  <conditionalFormatting sqref="L67">
    <cfRule type="cellIs" dxfId="9" priority="9" operator="greaterThan">
      <formula>$G$37</formula>
    </cfRule>
  </conditionalFormatting>
  <conditionalFormatting sqref="L68">
    <cfRule type="cellIs" dxfId="8" priority="8" operator="greaterThan">
      <formula>$G$38</formula>
    </cfRule>
  </conditionalFormatting>
  <conditionalFormatting sqref="M62">
    <cfRule type="cellIs" dxfId="7" priority="7" operator="greaterThan">
      <formula>$G$32</formula>
    </cfRule>
  </conditionalFormatting>
  <conditionalFormatting sqref="M63">
    <cfRule type="cellIs" dxfId="6" priority="6" operator="greaterThan">
      <formula>$G$33</formula>
    </cfRule>
  </conditionalFormatting>
  <conditionalFormatting sqref="M64">
    <cfRule type="cellIs" dxfId="5" priority="5" operator="greaterThan">
      <formula>$G$34</formula>
    </cfRule>
  </conditionalFormatting>
  <conditionalFormatting sqref="M65">
    <cfRule type="cellIs" dxfId="4" priority="4" operator="greaterThan">
      <formula>$G$35</formula>
    </cfRule>
  </conditionalFormatting>
  <conditionalFormatting sqref="M66">
    <cfRule type="cellIs" dxfId="3" priority="3" operator="greaterThan">
      <formula>$G$36</formula>
    </cfRule>
  </conditionalFormatting>
  <conditionalFormatting sqref="M67">
    <cfRule type="cellIs" dxfId="2" priority="2" operator="greaterThan">
      <formula>$G$37</formula>
    </cfRule>
  </conditionalFormatting>
  <conditionalFormatting sqref="M68">
    <cfRule type="cellIs" dxfId="1" priority="1" operator="greaterThan">
      <formula>$G$38</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2:AJ75"/>
  <sheetViews>
    <sheetView view="pageBreakPreview" topLeftCell="A19" zoomScale="90" zoomScaleSheetLayoutView="90" workbookViewId="0">
      <selection activeCell="L21" sqref="L21"/>
    </sheetView>
  </sheetViews>
  <sheetFormatPr defaultRowHeight="15" x14ac:dyDescent="0.25"/>
  <cols>
    <col min="1" max="1" width="3.42578125" customWidth="1"/>
    <col min="2" max="2" width="9.28515625" customWidth="1"/>
    <col min="3" max="3" width="39.42578125" bestFit="1" customWidth="1"/>
    <col min="4" max="4" width="6.140625" bestFit="1" customWidth="1"/>
    <col min="5" max="5" width="7.85546875" hidden="1" customWidth="1"/>
    <col min="6" max="6" width="11.85546875" hidden="1" customWidth="1"/>
    <col min="7" max="7" width="8.42578125" hidden="1" customWidth="1"/>
    <col min="8" max="10" width="12.42578125" hidden="1" customWidth="1"/>
    <col min="11" max="11" width="13.5703125" style="45" bestFit="1" customWidth="1"/>
    <col min="12" max="12" width="14.140625" style="45" customWidth="1"/>
    <col min="13" max="13" width="15" style="45" customWidth="1"/>
    <col min="14" max="14" width="13.85546875" style="46" hidden="1" customWidth="1"/>
    <col min="15" max="15" width="15" customWidth="1"/>
    <col min="16" max="16" width="9.140625" customWidth="1"/>
    <col min="18" max="18" width="9.140625" style="47"/>
    <col min="19" max="19" width="11.28515625" style="47" bestFit="1" customWidth="1"/>
    <col min="20" max="28" width="9.140625" style="47"/>
  </cols>
  <sheetData>
    <row r="2" spans="2:36" ht="10.5" customHeight="1" x14ac:dyDescent="0.25"/>
    <row r="3" spans="2:36" s="50" customFormat="1" ht="22.5" customHeight="1" x14ac:dyDescent="0.25">
      <c r="B3" s="146" t="s">
        <v>61</v>
      </c>
      <c r="C3" s="146"/>
      <c r="D3" s="146"/>
      <c r="E3" s="146"/>
      <c r="F3" s="146"/>
      <c r="G3" s="146"/>
      <c r="H3" s="146"/>
      <c r="I3" s="146"/>
      <c r="J3" s="146"/>
      <c r="K3" s="146"/>
      <c r="L3" s="146"/>
      <c r="M3" s="146"/>
      <c r="N3" s="146"/>
      <c r="O3" s="146"/>
      <c r="P3" s="48"/>
      <c r="Q3" s="48"/>
      <c r="R3" s="49"/>
      <c r="S3" s="49"/>
      <c r="T3" s="49"/>
      <c r="U3" s="49"/>
      <c r="V3" s="49"/>
      <c r="W3" s="49"/>
      <c r="X3" s="49"/>
      <c r="Y3" s="49"/>
      <c r="Z3" s="49"/>
      <c r="AA3" s="49"/>
      <c r="AB3" s="49"/>
      <c r="AC3" s="48"/>
      <c r="AD3" s="48"/>
      <c r="AE3" s="48"/>
      <c r="AF3" s="48"/>
      <c r="AG3" s="48"/>
      <c r="AH3" s="48"/>
      <c r="AI3" s="48"/>
      <c r="AJ3" s="48"/>
    </row>
    <row r="4" spans="2:36" s="50" customFormat="1" ht="18.75" customHeight="1" x14ac:dyDescent="0.25">
      <c r="B4" s="147" t="s">
        <v>0</v>
      </c>
      <c r="C4" s="147"/>
      <c r="D4" s="147"/>
      <c r="E4" s="147"/>
      <c r="F4" s="147"/>
      <c r="G4" s="147"/>
      <c r="H4" s="147"/>
      <c r="I4" s="147"/>
      <c r="J4" s="147"/>
      <c r="K4" s="147"/>
      <c r="L4" s="147"/>
      <c r="M4" s="147"/>
      <c r="N4" s="147"/>
      <c r="O4" s="147"/>
      <c r="P4" s="51"/>
      <c r="Q4" s="51"/>
      <c r="R4" s="97"/>
      <c r="S4" s="52"/>
      <c r="T4" s="52"/>
      <c r="U4" s="52"/>
      <c r="V4" s="52"/>
      <c r="W4" s="52"/>
      <c r="X4" s="52"/>
      <c r="Y4" s="52"/>
      <c r="Z4" s="52"/>
      <c r="AA4" s="52"/>
      <c r="AB4" s="52"/>
      <c r="AC4" s="53"/>
      <c r="AD4" s="53"/>
      <c r="AE4" s="53"/>
      <c r="AF4" s="53"/>
      <c r="AG4" s="53"/>
      <c r="AH4" s="53"/>
      <c r="AI4" s="53"/>
      <c r="AJ4" s="53"/>
    </row>
    <row r="5" spans="2:36" s="50" customFormat="1" ht="21.75" customHeight="1" x14ac:dyDescent="0.25">
      <c r="B5" s="147" t="s">
        <v>62</v>
      </c>
      <c r="C5" s="147"/>
      <c r="D5" s="147"/>
      <c r="E5" s="147"/>
      <c r="F5" s="147"/>
      <c r="G5" s="147"/>
      <c r="H5" s="147"/>
      <c r="I5" s="147"/>
      <c r="J5" s="147"/>
      <c r="K5" s="147"/>
      <c r="L5" s="147"/>
      <c r="M5" s="147"/>
      <c r="N5" s="147"/>
      <c r="O5" s="147"/>
      <c r="P5" s="51"/>
      <c r="Q5" s="51"/>
      <c r="R5" s="97"/>
      <c r="S5" s="52"/>
      <c r="T5" s="52"/>
      <c r="U5" s="52"/>
      <c r="V5" s="52"/>
      <c r="W5" s="52"/>
      <c r="X5" s="52"/>
      <c r="Y5" s="52"/>
      <c r="Z5" s="52"/>
      <c r="AA5" s="52"/>
      <c r="AB5" s="52"/>
      <c r="AC5" s="53"/>
      <c r="AD5" s="53"/>
      <c r="AE5" s="53"/>
      <c r="AF5" s="53"/>
      <c r="AG5" s="53"/>
      <c r="AH5" s="53"/>
      <c r="AI5" s="53"/>
      <c r="AJ5" s="53"/>
    </row>
    <row r="6" spans="2:36" s="50" customFormat="1" ht="22.5" customHeight="1" x14ac:dyDescent="0.25">
      <c r="B6" s="148" t="str">
        <f>+'[153]Abstract '!C4 &amp; " (CL36)"</f>
        <v>Name of the Contractor  : 210109_Tanish Project Company (CL36)</v>
      </c>
      <c r="C6" s="148"/>
      <c r="D6" s="148"/>
      <c r="E6" s="148"/>
      <c r="F6" s="148"/>
      <c r="G6" s="148"/>
      <c r="H6" s="148"/>
      <c r="I6" s="148"/>
      <c r="J6" s="148"/>
      <c r="K6" s="148"/>
      <c r="L6" s="148"/>
      <c r="M6" s="148"/>
      <c r="N6" s="42"/>
      <c r="O6" s="37" t="str">
        <f>+'[153]Abstract '!M6</f>
        <v>RA Bill-07</v>
      </c>
      <c r="R6" s="47"/>
      <c r="S6" s="47"/>
      <c r="T6" s="47"/>
      <c r="U6" s="47"/>
      <c r="V6" s="47"/>
      <c r="W6" s="47"/>
      <c r="X6" s="47"/>
      <c r="Y6" s="47"/>
      <c r="Z6" s="47"/>
      <c r="AA6" s="47"/>
      <c r="AB6" s="47"/>
    </row>
    <row r="7" spans="2:36" s="54" customFormat="1" ht="27.75" customHeight="1" x14ac:dyDescent="0.2">
      <c r="B7" s="149" t="s">
        <v>63</v>
      </c>
      <c r="C7" s="150" t="s">
        <v>64</v>
      </c>
      <c r="D7" s="151" t="s">
        <v>65</v>
      </c>
      <c r="E7" s="153" t="s">
        <v>158</v>
      </c>
      <c r="F7" s="154"/>
      <c r="G7" s="153" t="s">
        <v>159</v>
      </c>
      <c r="H7" s="154"/>
      <c r="I7" s="155" t="s">
        <v>160</v>
      </c>
      <c r="J7" s="156"/>
      <c r="K7" s="153" t="s">
        <v>66</v>
      </c>
      <c r="L7" s="154"/>
      <c r="M7" s="157" t="s">
        <v>67</v>
      </c>
      <c r="N7" s="159" t="s">
        <v>161</v>
      </c>
      <c r="O7" s="149" t="s">
        <v>9</v>
      </c>
      <c r="R7" s="55"/>
      <c r="S7" s="55"/>
      <c r="T7" s="55"/>
      <c r="U7" s="55"/>
      <c r="V7" s="55"/>
      <c r="W7" s="55"/>
      <c r="X7" s="55"/>
      <c r="Y7" s="55"/>
      <c r="Z7" s="55"/>
      <c r="AA7" s="55"/>
      <c r="AB7" s="55"/>
    </row>
    <row r="8" spans="2:36" s="54" customFormat="1" ht="27.75" customHeight="1" x14ac:dyDescent="0.2">
      <c r="B8" s="149"/>
      <c r="C8" s="150"/>
      <c r="D8" s="152"/>
      <c r="E8" s="44" t="s">
        <v>68</v>
      </c>
      <c r="F8" s="44" t="s">
        <v>69</v>
      </c>
      <c r="G8" s="44" t="s">
        <v>68</v>
      </c>
      <c r="H8" s="44" t="s">
        <v>69</v>
      </c>
      <c r="I8" s="44" t="s">
        <v>68</v>
      </c>
      <c r="J8" s="44" t="s">
        <v>69</v>
      </c>
      <c r="K8" s="44" t="s">
        <v>68</v>
      </c>
      <c r="L8" s="44" t="s">
        <v>69</v>
      </c>
      <c r="M8" s="158"/>
      <c r="N8" s="160"/>
      <c r="O8" s="149"/>
      <c r="R8" s="55"/>
      <c r="S8" s="55"/>
      <c r="T8" s="55"/>
      <c r="U8" s="55"/>
      <c r="V8" s="55"/>
      <c r="W8" s="55"/>
      <c r="X8" s="55"/>
      <c r="Y8" s="55"/>
      <c r="Z8" s="55"/>
      <c r="AA8" s="55"/>
      <c r="AB8" s="55"/>
    </row>
    <row r="9" spans="2:36" s="56" customFormat="1" ht="18.75" customHeight="1" x14ac:dyDescent="0.2">
      <c r="B9" s="38">
        <v>1</v>
      </c>
      <c r="C9" s="39" t="s">
        <v>70</v>
      </c>
      <c r="D9" s="39"/>
      <c r="E9" s="39"/>
      <c r="F9" s="39"/>
      <c r="G9" s="39"/>
      <c r="H9" s="39"/>
      <c r="I9" s="39"/>
      <c r="J9" s="39"/>
      <c r="K9" s="40"/>
      <c r="L9" s="40"/>
      <c r="M9" s="40"/>
      <c r="N9" s="43"/>
      <c r="O9" s="41"/>
      <c r="R9" s="57"/>
      <c r="S9" s="57"/>
      <c r="T9" s="57"/>
      <c r="U9" s="57"/>
      <c r="V9" s="57"/>
      <c r="W9" s="57"/>
      <c r="X9" s="57"/>
      <c r="Y9" s="57"/>
      <c r="Z9" s="57"/>
      <c r="AA9" s="57"/>
      <c r="AB9" s="57"/>
    </row>
    <row r="10" spans="2:36" s="63" customFormat="1" ht="32.25" customHeight="1" x14ac:dyDescent="0.2">
      <c r="B10" s="58"/>
      <c r="C10" s="59" t="s">
        <v>71</v>
      </c>
      <c r="D10" s="60" t="s">
        <v>72</v>
      </c>
      <c r="E10" s="60">
        <v>12300</v>
      </c>
      <c r="F10" s="98">
        <f>+'[153]WQ Vs Exe'!D9</f>
        <v>10845</v>
      </c>
      <c r="G10" s="60"/>
      <c r="H10" s="99">
        <f>+'[153]WQ Vs Exe'!I9</f>
        <v>6689</v>
      </c>
      <c r="I10" s="60">
        <v>14700</v>
      </c>
      <c r="J10" s="99">
        <f>+'[153]WQ Vs Exe'!N9</f>
        <v>21284.699999999986</v>
      </c>
      <c r="K10" s="100">
        <f>68130+6000+1800</f>
        <v>75930</v>
      </c>
      <c r="L10" s="61">
        <f>68681+5482</f>
        <v>74163</v>
      </c>
      <c r="M10" s="61">
        <f>K10-L10</f>
        <v>1767</v>
      </c>
      <c r="N10" s="62">
        <v>43858</v>
      </c>
      <c r="O10" s="61">
        <f>+L10-N10</f>
        <v>30305</v>
      </c>
      <c r="R10" s="64" t="b">
        <f>+K10-L10=M10</f>
        <v>1</v>
      </c>
      <c r="S10" s="64"/>
      <c r="T10" s="64"/>
      <c r="U10" s="64"/>
      <c r="V10" s="64"/>
      <c r="W10" s="64"/>
      <c r="X10" s="64"/>
      <c r="Y10" s="64"/>
      <c r="Z10" s="64"/>
      <c r="AA10" s="64"/>
      <c r="AB10" s="64"/>
    </row>
    <row r="11" spans="2:36" s="63" customFormat="1" ht="32.25" customHeight="1" x14ac:dyDescent="0.2">
      <c r="B11" s="58"/>
      <c r="C11" s="59" t="s">
        <v>73</v>
      </c>
      <c r="D11" s="60" t="s">
        <v>72</v>
      </c>
      <c r="E11" s="60">
        <v>1200</v>
      </c>
      <c r="F11" s="99">
        <f>+'[153]WQ Vs Exe'!D10</f>
        <v>1165.5</v>
      </c>
      <c r="G11" s="60"/>
      <c r="H11" s="99">
        <f>+'[153]WQ Vs Exe'!I10</f>
        <v>1161</v>
      </c>
      <c r="I11" s="60">
        <v>1550</v>
      </c>
      <c r="J11" s="99">
        <f>+'[153]WQ Vs Exe'!N10</f>
        <v>1731.9</v>
      </c>
      <c r="K11" s="100">
        <f>6370+300+565</f>
        <v>7235</v>
      </c>
      <c r="L11" s="61">
        <f>6526.4+692</f>
        <v>7218.4</v>
      </c>
      <c r="M11" s="61">
        <f>K11-L11</f>
        <v>16.600000000000364</v>
      </c>
      <c r="N11" s="62">
        <v>4146.5</v>
      </c>
      <c r="O11" s="61">
        <f t="shared" ref="O11:O16" si="0">+L11-N11</f>
        <v>3071.8999999999996</v>
      </c>
      <c r="R11" s="64" t="b">
        <f t="shared" ref="R11:R74" si="1">+K11-L11=M11</f>
        <v>1</v>
      </c>
      <c r="S11" s="64"/>
      <c r="T11" s="64"/>
      <c r="U11" s="64"/>
      <c r="V11" s="64"/>
      <c r="W11" s="64"/>
      <c r="X11" s="64"/>
      <c r="Y11" s="64"/>
      <c r="Z11" s="64"/>
      <c r="AA11" s="64"/>
      <c r="AB11" s="64"/>
    </row>
    <row r="12" spans="2:36" s="63" customFormat="1" ht="32.25" customHeight="1" x14ac:dyDescent="0.2">
      <c r="B12" s="58"/>
      <c r="C12" s="59" t="s">
        <v>74</v>
      </c>
      <c r="D12" s="60" t="s">
        <v>72</v>
      </c>
      <c r="E12" s="60">
        <v>100</v>
      </c>
      <c r="F12" s="99">
        <f>+'[153]WQ Vs Exe'!D11</f>
        <v>862.49999999999989</v>
      </c>
      <c r="G12" s="60"/>
      <c r="H12" s="99">
        <f>+'[153]WQ Vs Exe'!I11</f>
        <v>1043</v>
      </c>
      <c r="I12" s="60">
        <v>2000</v>
      </c>
      <c r="J12" s="99">
        <f>+'[153]WQ Vs Exe'!N11</f>
        <v>1504.7</v>
      </c>
      <c r="K12" s="100">
        <f>7320+210</f>
        <v>7530</v>
      </c>
      <c r="L12" s="61">
        <f>+'[153]WQ Vs Exe'!AC11</f>
        <v>6031.2</v>
      </c>
      <c r="M12" s="61">
        <f>K12-L12</f>
        <v>1498.8000000000002</v>
      </c>
      <c r="N12" s="62">
        <v>5135.5</v>
      </c>
      <c r="O12" s="61">
        <f t="shared" si="0"/>
        <v>895.69999999999982</v>
      </c>
      <c r="R12" s="64" t="b">
        <f t="shared" si="1"/>
        <v>1</v>
      </c>
      <c r="S12" s="64"/>
      <c r="T12" s="64"/>
      <c r="U12" s="64"/>
      <c r="V12" s="64"/>
      <c r="W12" s="64"/>
      <c r="X12" s="64"/>
      <c r="Y12" s="64"/>
      <c r="Z12" s="64"/>
      <c r="AA12" s="64"/>
      <c r="AB12" s="64"/>
    </row>
    <row r="13" spans="2:36" s="63" customFormat="1" ht="32.25" customHeight="1" x14ac:dyDescent="0.2">
      <c r="B13" s="58"/>
      <c r="C13" s="59" t="s">
        <v>75</v>
      </c>
      <c r="D13" s="60" t="s">
        <v>72</v>
      </c>
      <c r="E13" s="60">
        <v>1155</v>
      </c>
      <c r="F13" s="99">
        <f>+'[153]WQ Vs Exe'!D12</f>
        <v>1165.4000000000001</v>
      </c>
      <c r="G13" s="60"/>
      <c r="H13" s="99">
        <f>+'[153]WQ Vs Exe'!I12</f>
        <v>1619</v>
      </c>
      <c r="I13" s="60">
        <v>900</v>
      </c>
      <c r="J13" s="99">
        <f>+'[153]WQ Vs Exe'!N12</f>
        <v>821.3</v>
      </c>
      <c r="K13" s="100">
        <v>7865</v>
      </c>
      <c r="L13" s="61">
        <f>7497+208</f>
        <v>7705</v>
      </c>
      <c r="M13" s="61">
        <f>K13-L13</f>
        <v>160</v>
      </c>
      <c r="N13" s="62">
        <v>5036.3999999999996</v>
      </c>
      <c r="O13" s="61">
        <f t="shared" si="0"/>
        <v>2668.6000000000004</v>
      </c>
      <c r="R13" s="64" t="b">
        <f t="shared" si="1"/>
        <v>1</v>
      </c>
      <c r="S13" s="64"/>
      <c r="T13" s="64"/>
      <c r="U13" s="64"/>
      <c r="V13" s="64"/>
      <c r="W13" s="64"/>
      <c r="X13" s="64"/>
      <c r="Y13" s="64"/>
      <c r="Z13" s="64"/>
      <c r="AA13" s="64"/>
      <c r="AB13" s="64"/>
    </row>
    <row r="14" spans="2:36" s="63" customFormat="1" ht="32.25" customHeight="1" x14ac:dyDescent="0.2">
      <c r="B14" s="58"/>
      <c r="C14" s="59" t="s">
        <v>76</v>
      </c>
      <c r="D14" s="60" t="s">
        <v>72</v>
      </c>
      <c r="E14" s="60"/>
      <c r="F14" s="99">
        <f>+'[153]WQ Vs Exe'!D13</f>
        <v>0</v>
      </c>
      <c r="G14" s="60"/>
      <c r="H14" s="99">
        <f>+'[153]WQ Vs Exe'!I13</f>
        <v>1199</v>
      </c>
      <c r="I14" s="60">
        <v>396</v>
      </c>
      <c r="J14" s="99">
        <f>+'[153]WQ Vs Exe'!N13</f>
        <v>332.70000000000005</v>
      </c>
      <c r="K14" s="100">
        <v>3720</v>
      </c>
      <c r="L14" s="61">
        <f>+'[153]WQ Vs Exe'!AC13</f>
        <v>2463.6999999999998</v>
      </c>
      <c r="M14" s="61">
        <f t="shared" ref="M14:M16" si="2">K14-L14</f>
        <v>1256.3000000000002</v>
      </c>
      <c r="N14" s="62">
        <v>2527</v>
      </c>
      <c r="O14" s="61">
        <f t="shared" si="0"/>
        <v>-63.300000000000182</v>
      </c>
      <c r="R14" s="64" t="b">
        <f t="shared" si="1"/>
        <v>1</v>
      </c>
      <c r="S14" s="64"/>
      <c r="T14" s="64"/>
      <c r="U14" s="64"/>
      <c r="V14" s="64"/>
      <c r="W14" s="64"/>
      <c r="X14" s="64"/>
      <c r="Y14" s="64"/>
      <c r="Z14" s="64"/>
      <c r="AA14" s="64"/>
      <c r="AB14" s="64"/>
    </row>
    <row r="15" spans="2:36" s="63" customFormat="1" ht="32.25" customHeight="1" x14ac:dyDescent="0.2">
      <c r="B15" s="58"/>
      <c r="C15" s="59" t="s">
        <v>77</v>
      </c>
      <c r="D15" s="60" t="s">
        <v>72</v>
      </c>
      <c r="E15" s="60">
        <v>2544</v>
      </c>
      <c r="F15" s="99">
        <f>+'[153]WQ Vs Exe'!D14</f>
        <v>2499.6000000000004</v>
      </c>
      <c r="G15" s="60"/>
      <c r="H15" s="99">
        <f>+'[153]WQ Vs Exe'!I14</f>
        <v>2257</v>
      </c>
      <c r="I15" s="60">
        <v>840</v>
      </c>
      <c r="J15" s="99">
        <f>+'[153]WQ Vs Exe'!N14</f>
        <v>840</v>
      </c>
      <c r="K15" s="100">
        <v>12036</v>
      </c>
      <c r="L15" s="61">
        <f>+'[153]WQ Vs Exe'!AC14</f>
        <v>7140.6</v>
      </c>
      <c r="M15" s="61">
        <f t="shared" si="2"/>
        <v>4895.3999999999996</v>
      </c>
      <c r="N15" s="62">
        <v>5594.6</v>
      </c>
      <c r="O15" s="61">
        <f t="shared" si="0"/>
        <v>1546</v>
      </c>
      <c r="R15" s="64" t="b">
        <f t="shared" si="1"/>
        <v>1</v>
      </c>
      <c r="S15" s="64"/>
      <c r="T15" s="64"/>
      <c r="U15" s="64"/>
      <c r="V15" s="64"/>
      <c r="W15" s="64"/>
      <c r="X15" s="64"/>
      <c r="Y15" s="64"/>
      <c r="Z15" s="64"/>
      <c r="AA15" s="64"/>
      <c r="AB15" s="64"/>
    </row>
    <row r="16" spans="2:36" s="63" customFormat="1" ht="32.25" customHeight="1" x14ac:dyDescent="0.2">
      <c r="B16" s="58"/>
      <c r="C16" s="59" t="s">
        <v>78</v>
      </c>
      <c r="D16" s="60" t="s">
        <v>72</v>
      </c>
      <c r="E16" s="60">
        <v>216</v>
      </c>
      <c r="F16" s="99">
        <f>+'[153]WQ Vs Exe'!D15</f>
        <v>167.4</v>
      </c>
      <c r="G16" s="60"/>
      <c r="H16" s="99">
        <f>+'[153]WQ Vs Exe'!I15</f>
        <v>1487</v>
      </c>
      <c r="I16" s="60"/>
      <c r="J16" s="99">
        <f>+'[153]WQ Vs Exe'!N15</f>
        <v>26</v>
      </c>
      <c r="K16" s="100">
        <v>4428</v>
      </c>
      <c r="L16" s="61">
        <f>+'[153]WQ Vs Exe'!AC15</f>
        <v>3048.4</v>
      </c>
      <c r="M16" s="61">
        <f t="shared" si="2"/>
        <v>1379.6</v>
      </c>
      <c r="N16" s="62">
        <v>1654.4</v>
      </c>
      <c r="O16" s="61">
        <f t="shared" si="0"/>
        <v>1394</v>
      </c>
      <c r="R16" s="64" t="b">
        <f t="shared" si="1"/>
        <v>1</v>
      </c>
      <c r="S16" s="64"/>
      <c r="T16" s="64"/>
      <c r="U16" s="64"/>
      <c r="V16" s="64"/>
      <c r="W16" s="64"/>
      <c r="X16" s="64"/>
      <c r="Y16" s="64"/>
      <c r="Z16" s="64"/>
      <c r="AA16" s="64"/>
      <c r="AB16" s="64"/>
    </row>
    <row r="17" spans="2:28" s="67" customFormat="1" ht="21" customHeight="1" x14ac:dyDescent="0.25">
      <c r="B17" s="65"/>
      <c r="C17" s="66" t="s">
        <v>79</v>
      </c>
      <c r="D17" s="66"/>
      <c r="E17" s="66"/>
      <c r="F17" s="66"/>
      <c r="G17" s="66"/>
      <c r="H17" s="66"/>
      <c r="I17" s="66"/>
      <c r="J17" s="66"/>
      <c r="K17" s="101">
        <f>SUM(K9:K16)</f>
        <v>118744</v>
      </c>
      <c r="L17" s="101">
        <f>SUM(L9:L16)</f>
        <v>107770.29999999999</v>
      </c>
      <c r="M17" s="101">
        <f>SUM(M9:M16)</f>
        <v>10973.7</v>
      </c>
      <c r="N17" s="102"/>
      <c r="O17" s="66"/>
      <c r="R17" s="64" t="b">
        <f t="shared" si="1"/>
        <v>1</v>
      </c>
      <c r="S17" s="68"/>
      <c r="T17" s="68"/>
      <c r="U17" s="68"/>
      <c r="V17" s="68"/>
      <c r="W17" s="68"/>
      <c r="X17" s="68"/>
      <c r="Y17" s="68"/>
      <c r="Z17" s="68"/>
      <c r="AA17" s="68"/>
      <c r="AB17" s="68"/>
    </row>
    <row r="18" spans="2:28" s="69" customFormat="1" ht="19.5" customHeight="1" x14ac:dyDescent="0.25">
      <c r="B18" s="38">
        <v>2</v>
      </c>
      <c r="C18" s="39" t="s">
        <v>80</v>
      </c>
      <c r="D18" s="39"/>
      <c r="E18" s="39"/>
      <c r="F18" s="39"/>
      <c r="G18" s="39"/>
      <c r="H18" s="39"/>
      <c r="I18" s="39"/>
      <c r="J18" s="39"/>
      <c r="K18" s="40"/>
      <c r="L18" s="40"/>
      <c r="M18" s="40"/>
      <c r="N18" s="43"/>
      <c r="O18" s="41"/>
      <c r="R18" s="64" t="b">
        <f t="shared" si="1"/>
        <v>1</v>
      </c>
      <c r="S18" s="70"/>
      <c r="T18" s="70"/>
      <c r="U18" s="70"/>
      <c r="V18" s="70"/>
      <c r="W18" s="70"/>
      <c r="X18" s="70"/>
      <c r="Y18" s="70"/>
      <c r="Z18" s="70"/>
      <c r="AA18" s="70"/>
      <c r="AB18" s="70"/>
    </row>
    <row r="19" spans="2:28" ht="19.5" customHeight="1" x14ac:dyDescent="0.25">
      <c r="B19" s="71"/>
      <c r="C19" s="72" t="s">
        <v>81</v>
      </c>
      <c r="D19" s="72"/>
      <c r="E19" s="72"/>
      <c r="F19" s="72"/>
      <c r="G19" s="72"/>
      <c r="H19" s="72"/>
      <c r="I19" s="72"/>
      <c r="J19" s="72"/>
      <c r="K19" s="60"/>
      <c r="L19" s="60"/>
      <c r="M19" s="60"/>
      <c r="N19" s="73"/>
      <c r="O19" s="74"/>
      <c r="R19" s="64" t="b">
        <f t="shared" si="1"/>
        <v>1</v>
      </c>
    </row>
    <row r="20" spans="2:28" s="63" customFormat="1" ht="24" customHeight="1" x14ac:dyDescent="0.2">
      <c r="B20" s="58"/>
      <c r="C20" s="75" t="s">
        <v>10</v>
      </c>
      <c r="D20" s="60" t="s">
        <v>82</v>
      </c>
      <c r="E20" s="60">
        <v>40</v>
      </c>
      <c r="F20" s="60">
        <v>17</v>
      </c>
      <c r="G20" s="60"/>
      <c r="H20" s="60"/>
      <c r="I20" s="60"/>
      <c r="J20" s="60"/>
      <c r="K20" s="100">
        <f>355+30</f>
        <v>385</v>
      </c>
      <c r="L20" s="61">
        <f>+F20+H20+J20</f>
        <v>17</v>
      </c>
      <c r="M20" s="61">
        <f t="shared" ref="M20:M25" si="3">K20-L20</f>
        <v>368</v>
      </c>
      <c r="N20" s="62">
        <v>17</v>
      </c>
      <c r="O20" s="61">
        <f t="shared" ref="O20:O25" si="4">+L20-N20</f>
        <v>0</v>
      </c>
      <c r="P20" s="76"/>
      <c r="Q20" s="76"/>
      <c r="R20" s="64" t="b">
        <f t="shared" si="1"/>
        <v>1</v>
      </c>
      <c r="S20" s="64"/>
      <c r="T20" s="64"/>
      <c r="U20" s="64"/>
      <c r="V20" s="64"/>
      <c r="W20" s="64"/>
      <c r="X20" s="64"/>
      <c r="Y20" s="64"/>
      <c r="Z20" s="64"/>
      <c r="AA20" s="64"/>
      <c r="AB20" s="64"/>
    </row>
    <row r="21" spans="2:28" s="63" customFormat="1" ht="24" customHeight="1" x14ac:dyDescent="0.2">
      <c r="B21" s="58"/>
      <c r="C21" s="75" t="s">
        <v>11</v>
      </c>
      <c r="D21" s="60" t="s">
        <v>82</v>
      </c>
      <c r="E21" s="60">
        <v>4</v>
      </c>
      <c r="F21" s="60"/>
      <c r="G21" s="60"/>
      <c r="H21" s="60"/>
      <c r="I21" s="60"/>
      <c r="J21" s="60"/>
      <c r="K21" s="100">
        <v>22</v>
      </c>
      <c r="L21" s="61">
        <f t="shared" ref="L21:L25" si="5">+F21+H21+J21</f>
        <v>0</v>
      </c>
      <c r="M21" s="61">
        <f t="shared" si="3"/>
        <v>22</v>
      </c>
      <c r="N21" s="62"/>
      <c r="O21" s="61">
        <f t="shared" si="4"/>
        <v>0</v>
      </c>
      <c r="P21" s="76"/>
      <c r="Q21" s="76"/>
      <c r="R21" s="64" t="b">
        <f t="shared" si="1"/>
        <v>1</v>
      </c>
      <c r="S21" s="64"/>
      <c r="T21" s="64"/>
      <c r="U21" s="64"/>
      <c r="V21" s="64"/>
      <c r="W21" s="64"/>
      <c r="X21" s="64"/>
      <c r="Y21" s="64"/>
      <c r="Z21" s="64"/>
      <c r="AA21" s="64"/>
      <c r="AB21" s="64"/>
    </row>
    <row r="22" spans="2:28" s="63" customFormat="1" ht="24" customHeight="1" x14ac:dyDescent="0.2">
      <c r="B22" s="58"/>
      <c r="C22" s="75" t="s">
        <v>12</v>
      </c>
      <c r="D22" s="60" t="s">
        <v>82</v>
      </c>
      <c r="E22" s="60">
        <v>3</v>
      </c>
      <c r="F22" s="60">
        <v>2</v>
      </c>
      <c r="G22" s="60"/>
      <c r="H22" s="60"/>
      <c r="I22" s="60"/>
      <c r="J22" s="60"/>
      <c r="K22" s="100">
        <v>25</v>
      </c>
      <c r="L22" s="61">
        <f t="shared" si="5"/>
        <v>2</v>
      </c>
      <c r="M22" s="61">
        <f t="shared" si="3"/>
        <v>23</v>
      </c>
      <c r="N22" s="62">
        <v>2</v>
      </c>
      <c r="O22" s="61">
        <f t="shared" si="4"/>
        <v>0</v>
      </c>
      <c r="P22" s="76"/>
      <c r="Q22" s="76"/>
      <c r="R22" s="64" t="b">
        <f t="shared" si="1"/>
        <v>1</v>
      </c>
      <c r="S22" s="64"/>
      <c r="T22" s="64"/>
      <c r="U22" s="64"/>
      <c r="V22" s="64"/>
      <c r="W22" s="64"/>
      <c r="X22" s="64"/>
      <c r="Y22" s="64"/>
      <c r="Z22" s="64"/>
      <c r="AA22" s="64"/>
      <c r="AB22" s="64"/>
    </row>
    <row r="23" spans="2:28" s="63" customFormat="1" ht="24" customHeight="1" x14ac:dyDescent="0.2">
      <c r="B23" s="58"/>
      <c r="C23" s="75" t="s">
        <v>83</v>
      </c>
      <c r="D23" s="60" t="s">
        <v>82</v>
      </c>
      <c r="E23" s="60">
        <v>8</v>
      </c>
      <c r="F23" s="60"/>
      <c r="G23" s="60"/>
      <c r="H23" s="60"/>
      <c r="I23" s="60"/>
      <c r="J23" s="60"/>
      <c r="K23" s="100">
        <v>34</v>
      </c>
      <c r="L23" s="61">
        <f t="shared" si="5"/>
        <v>0</v>
      </c>
      <c r="M23" s="61">
        <f t="shared" si="3"/>
        <v>34</v>
      </c>
      <c r="N23" s="62"/>
      <c r="O23" s="61">
        <f t="shared" si="4"/>
        <v>0</v>
      </c>
      <c r="P23" s="76"/>
      <c r="Q23" s="76"/>
      <c r="R23" s="64" t="b">
        <f t="shared" si="1"/>
        <v>1</v>
      </c>
      <c r="S23" s="64"/>
      <c r="T23" s="64"/>
      <c r="U23" s="64"/>
      <c r="V23" s="64"/>
      <c r="W23" s="64"/>
      <c r="X23" s="64"/>
      <c r="Y23" s="64"/>
      <c r="Z23" s="64"/>
      <c r="AA23" s="64"/>
      <c r="AB23" s="64"/>
    </row>
    <row r="24" spans="2:28" s="63" customFormat="1" ht="24" customHeight="1" x14ac:dyDescent="0.2">
      <c r="B24" s="58"/>
      <c r="C24" s="75" t="s">
        <v>15</v>
      </c>
      <c r="D24" s="60" t="s">
        <v>82</v>
      </c>
      <c r="E24" s="60">
        <v>4</v>
      </c>
      <c r="F24" s="60"/>
      <c r="G24" s="60"/>
      <c r="H24" s="60"/>
      <c r="I24" s="60"/>
      <c r="J24" s="60"/>
      <c r="K24" s="100">
        <v>22</v>
      </c>
      <c r="L24" s="61">
        <f t="shared" si="5"/>
        <v>0</v>
      </c>
      <c r="M24" s="61">
        <f t="shared" si="3"/>
        <v>22</v>
      </c>
      <c r="N24" s="62"/>
      <c r="O24" s="61">
        <f t="shared" si="4"/>
        <v>0</v>
      </c>
      <c r="P24" s="76"/>
      <c r="Q24" s="76"/>
      <c r="R24" s="64" t="b">
        <f t="shared" si="1"/>
        <v>1</v>
      </c>
      <c r="S24" s="64"/>
      <c r="T24" s="64"/>
      <c r="U24" s="64"/>
      <c r="V24" s="64"/>
      <c r="W24" s="64"/>
      <c r="X24" s="64"/>
      <c r="Y24" s="64"/>
      <c r="Z24" s="64"/>
      <c r="AA24" s="64"/>
      <c r="AB24" s="64"/>
    </row>
    <row r="25" spans="2:28" s="63" customFormat="1" ht="24" customHeight="1" x14ac:dyDescent="0.2">
      <c r="B25" s="58"/>
      <c r="C25" s="75" t="s">
        <v>16</v>
      </c>
      <c r="D25" s="60" t="s">
        <v>82</v>
      </c>
      <c r="E25" s="60">
        <v>1</v>
      </c>
      <c r="F25" s="60"/>
      <c r="G25" s="60"/>
      <c r="H25" s="60"/>
      <c r="I25" s="60"/>
      <c r="J25" s="60"/>
      <c r="K25" s="100">
        <v>6</v>
      </c>
      <c r="L25" s="61">
        <f t="shared" si="5"/>
        <v>0</v>
      </c>
      <c r="M25" s="61">
        <f t="shared" si="3"/>
        <v>6</v>
      </c>
      <c r="N25" s="62"/>
      <c r="O25" s="61">
        <f t="shared" si="4"/>
        <v>0</v>
      </c>
      <c r="P25" s="76"/>
      <c r="Q25" s="76"/>
      <c r="R25" s="64" t="b">
        <f t="shared" si="1"/>
        <v>1</v>
      </c>
      <c r="S25" s="64"/>
      <c r="T25" s="64"/>
      <c r="U25" s="64"/>
      <c r="V25" s="64"/>
      <c r="W25" s="64"/>
      <c r="X25" s="64"/>
      <c r="Y25" s="64"/>
      <c r="Z25" s="64"/>
      <c r="AA25" s="64"/>
      <c r="AB25" s="64"/>
    </row>
    <row r="26" spans="2:28" s="67" customFormat="1" ht="21" customHeight="1" x14ac:dyDescent="0.25">
      <c r="B26" s="65"/>
      <c r="C26" s="66" t="s">
        <v>84</v>
      </c>
      <c r="D26" s="66"/>
      <c r="E26" s="66"/>
      <c r="F26" s="66"/>
      <c r="G26" s="66"/>
      <c r="H26" s="66"/>
      <c r="I26" s="66"/>
      <c r="J26" s="66"/>
      <c r="K26" s="101">
        <f>SUM(K18:K25)</f>
        <v>494</v>
      </c>
      <c r="L26" s="101">
        <f>SUM(L18:L25)</f>
        <v>19</v>
      </c>
      <c r="M26" s="101">
        <f>SUM(M18:M25)</f>
        <v>475</v>
      </c>
      <c r="N26" s="102"/>
      <c r="O26" s="66"/>
      <c r="R26" s="64" t="b">
        <f t="shared" si="1"/>
        <v>1</v>
      </c>
      <c r="S26" s="68"/>
      <c r="T26" s="68"/>
      <c r="U26" s="68"/>
      <c r="V26" s="68"/>
      <c r="W26" s="68"/>
      <c r="X26" s="68"/>
      <c r="Y26" s="68"/>
      <c r="Z26" s="68"/>
      <c r="AA26" s="68"/>
      <c r="AB26" s="68"/>
    </row>
    <row r="27" spans="2:28" ht="19.5" customHeight="1" x14ac:dyDescent="0.25">
      <c r="B27" s="71"/>
      <c r="C27" s="72" t="s">
        <v>85</v>
      </c>
      <c r="D27" s="72"/>
      <c r="E27" s="72"/>
      <c r="F27" s="72"/>
      <c r="G27" s="72"/>
      <c r="H27" s="72"/>
      <c r="I27" s="72"/>
      <c r="J27" s="72"/>
      <c r="K27" s="60"/>
      <c r="L27" s="60"/>
      <c r="M27" s="60"/>
      <c r="N27" s="73"/>
      <c r="O27" s="74"/>
      <c r="R27" s="64" t="b">
        <f t="shared" si="1"/>
        <v>1</v>
      </c>
    </row>
    <row r="28" spans="2:28" s="63" customFormat="1" ht="24" customHeight="1" x14ac:dyDescent="0.2">
      <c r="B28" s="58"/>
      <c r="C28" s="75" t="s">
        <v>86</v>
      </c>
      <c r="D28" s="60" t="s">
        <v>82</v>
      </c>
      <c r="E28" s="60">
        <v>4</v>
      </c>
      <c r="F28" s="60"/>
      <c r="G28" s="60"/>
      <c r="H28" s="60"/>
      <c r="I28" s="60"/>
      <c r="J28" s="60"/>
      <c r="K28" s="100">
        <v>12</v>
      </c>
      <c r="L28" s="61">
        <f t="shared" ref="L28:L36" si="6">+F28+H28+J28</f>
        <v>0</v>
      </c>
      <c r="M28" s="61">
        <f t="shared" ref="M28:M36" si="7">K28-L28</f>
        <v>12</v>
      </c>
      <c r="N28" s="103"/>
      <c r="O28" s="61">
        <f t="shared" ref="O28:O36" si="8">+L28-N28</f>
        <v>0</v>
      </c>
      <c r="P28" s="76"/>
      <c r="Q28" s="76"/>
      <c r="R28" s="64" t="b">
        <f t="shared" si="1"/>
        <v>1</v>
      </c>
      <c r="S28" s="64"/>
      <c r="T28" s="64"/>
      <c r="U28" s="64"/>
      <c r="V28" s="64"/>
      <c r="W28" s="64"/>
      <c r="X28" s="64"/>
      <c r="Y28" s="64"/>
      <c r="Z28" s="64"/>
      <c r="AA28" s="64"/>
      <c r="AB28" s="64"/>
    </row>
    <row r="29" spans="2:28" s="63" customFormat="1" ht="24" customHeight="1" x14ac:dyDescent="0.2">
      <c r="B29" s="58"/>
      <c r="C29" s="75" t="s">
        <v>87</v>
      </c>
      <c r="D29" s="60" t="s">
        <v>82</v>
      </c>
      <c r="E29" s="60">
        <v>10</v>
      </c>
      <c r="F29" s="60">
        <v>3</v>
      </c>
      <c r="G29" s="60"/>
      <c r="H29" s="60"/>
      <c r="I29" s="60"/>
      <c r="J29" s="60"/>
      <c r="K29" s="100">
        <v>29</v>
      </c>
      <c r="L29" s="61">
        <f t="shared" si="6"/>
        <v>3</v>
      </c>
      <c r="M29" s="61">
        <f t="shared" si="7"/>
        <v>26</v>
      </c>
      <c r="N29" s="103">
        <v>3</v>
      </c>
      <c r="O29" s="61">
        <f t="shared" si="8"/>
        <v>0</v>
      </c>
      <c r="P29" s="76"/>
      <c r="Q29" s="76"/>
      <c r="R29" s="64" t="b">
        <f t="shared" si="1"/>
        <v>1</v>
      </c>
      <c r="S29" s="64"/>
      <c r="T29" s="64"/>
      <c r="U29" s="64"/>
      <c r="V29" s="64"/>
      <c r="W29" s="64"/>
      <c r="X29" s="64"/>
      <c r="Y29" s="64"/>
      <c r="Z29" s="64"/>
      <c r="AA29" s="64"/>
      <c r="AB29" s="64"/>
    </row>
    <row r="30" spans="2:28" s="63" customFormat="1" ht="24" customHeight="1" x14ac:dyDescent="0.2">
      <c r="B30" s="58"/>
      <c r="C30" s="75" t="s">
        <v>88</v>
      </c>
      <c r="D30" s="60" t="s">
        <v>82</v>
      </c>
      <c r="E30" s="60">
        <v>1</v>
      </c>
      <c r="F30" s="60"/>
      <c r="G30" s="60"/>
      <c r="H30" s="60"/>
      <c r="I30" s="60"/>
      <c r="J30" s="60"/>
      <c r="K30" s="100">
        <v>5</v>
      </c>
      <c r="L30" s="61">
        <f t="shared" si="6"/>
        <v>0</v>
      </c>
      <c r="M30" s="61">
        <f t="shared" si="7"/>
        <v>5</v>
      </c>
      <c r="N30" s="103"/>
      <c r="O30" s="61">
        <f t="shared" si="8"/>
        <v>0</v>
      </c>
      <c r="P30" s="76"/>
      <c r="Q30" s="76"/>
      <c r="R30" s="64" t="b">
        <f t="shared" si="1"/>
        <v>1</v>
      </c>
      <c r="S30" s="64"/>
      <c r="T30" s="64"/>
      <c r="U30" s="64"/>
      <c r="V30" s="64"/>
      <c r="W30" s="64"/>
      <c r="X30" s="64"/>
      <c r="Y30" s="64"/>
      <c r="Z30" s="64"/>
      <c r="AA30" s="64"/>
      <c r="AB30" s="64"/>
    </row>
    <row r="31" spans="2:28" s="63" customFormat="1" ht="24" customHeight="1" x14ac:dyDescent="0.2">
      <c r="B31" s="58"/>
      <c r="C31" s="75" t="s">
        <v>89</v>
      </c>
      <c r="D31" s="60" t="s">
        <v>82</v>
      </c>
      <c r="E31" s="60">
        <v>2</v>
      </c>
      <c r="F31" s="60"/>
      <c r="G31" s="60"/>
      <c r="H31" s="60"/>
      <c r="I31" s="60"/>
      <c r="J31" s="60"/>
      <c r="K31" s="100">
        <v>7</v>
      </c>
      <c r="L31" s="61">
        <f t="shared" si="6"/>
        <v>0</v>
      </c>
      <c r="M31" s="61">
        <f t="shared" si="7"/>
        <v>7</v>
      </c>
      <c r="N31" s="103"/>
      <c r="O31" s="61">
        <f t="shared" si="8"/>
        <v>0</v>
      </c>
      <c r="P31" s="76"/>
      <c r="Q31" s="76"/>
      <c r="R31" s="64" t="b">
        <f t="shared" si="1"/>
        <v>1</v>
      </c>
      <c r="S31" s="64"/>
      <c r="T31" s="64"/>
      <c r="U31" s="64"/>
      <c r="V31" s="64"/>
      <c r="W31" s="64"/>
      <c r="X31" s="64"/>
      <c r="Y31" s="64"/>
      <c r="Z31" s="64"/>
      <c r="AA31" s="64"/>
      <c r="AB31" s="64"/>
    </row>
    <row r="32" spans="2:28" s="63" customFormat="1" ht="24" customHeight="1" x14ac:dyDescent="0.2">
      <c r="B32" s="58"/>
      <c r="C32" s="75" t="s">
        <v>90</v>
      </c>
      <c r="D32" s="60" t="s">
        <v>82</v>
      </c>
      <c r="E32" s="60"/>
      <c r="F32" s="60"/>
      <c r="G32" s="60"/>
      <c r="H32" s="60"/>
      <c r="I32" s="60"/>
      <c r="J32" s="60"/>
      <c r="K32" s="100">
        <v>0</v>
      </c>
      <c r="L32" s="61">
        <f t="shared" si="6"/>
        <v>0</v>
      </c>
      <c r="M32" s="61">
        <f t="shared" si="7"/>
        <v>0</v>
      </c>
      <c r="N32" s="103"/>
      <c r="O32" s="61">
        <f t="shared" si="8"/>
        <v>0</v>
      </c>
      <c r="P32" s="76"/>
      <c r="Q32" s="76"/>
      <c r="R32" s="64" t="b">
        <f t="shared" si="1"/>
        <v>1</v>
      </c>
      <c r="S32" s="64"/>
      <c r="T32" s="64"/>
      <c r="U32" s="64"/>
      <c r="V32" s="64"/>
      <c r="W32" s="64"/>
      <c r="X32" s="64"/>
      <c r="Y32" s="64"/>
      <c r="Z32" s="64"/>
      <c r="AA32" s="64"/>
      <c r="AB32" s="64"/>
    </row>
    <row r="33" spans="2:28" s="63" customFormat="1" ht="24" customHeight="1" x14ac:dyDescent="0.2">
      <c r="B33" s="58"/>
      <c r="C33" s="75" t="s">
        <v>162</v>
      </c>
      <c r="D33" s="60" t="s">
        <v>82</v>
      </c>
      <c r="E33" s="60">
        <v>4</v>
      </c>
      <c r="F33" s="60"/>
      <c r="G33" s="60"/>
      <c r="H33" s="60"/>
      <c r="I33" s="60"/>
      <c r="J33" s="60"/>
      <c r="K33" s="100">
        <v>4</v>
      </c>
      <c r="L33" s="61">
        <f t="shared" si="6"/>
        <v>0</v>
      </c>
      <c r="M33" s="61">
        <f t="shared" si="7"/>
        <v>4</v>
      </c>
      <c r="N33" s="103"/>
      <c r="O33" s="61">
        <f t="shared" si="8"/>
        <v>0</v>
      </c>
      <c r="R33" s="64" t="b">
        <f t="shared" si="1"/>
        <v>1</v>
      </c>
      <c r="S33" s="64"/>
      <c r="T33" s="64"/>
      <c r="U33" s="64"/>
      <c r="V33" s="64"/>
      <c r="W33" s="64"/>
      <c r="X33" s="64"/>
      <c r="Y33" s="64"/>
      <c r="Z33" s="64"/>
      <c r="AA33" s="64"/>
      <c r="AB33" s="64"/>
    </row>
    <row r="34" spans="2:28" s="63" customFormat="1" ht="24" customHeight="1" x14ac:dyDescent="0.2">
      <c r="B34" s="58"/>
      <c r="C34" s="75" t="s">
        <v>163</v>
      </c>
      <c r="D34" s="60" t="s">
        <v>82</v>
      </c>
      <c r="E34" s="60"/>
      <c r="F34" s="60"/>
      <c r="G34" s="60"/>
      <c r="H34" s="60"/>
      <c r="I34" s="60"/>
      <c r="J34" s="60"/>
      <c r="K34" s="100">
        <v>0</v>
      </c>
      <c r="L34" s="61">
        <f t="shared" si="6"/>
        <v>0</v>
      </c>
      <c r="M34" s="61">
        <f t="shared" si="7"/>
        <v>0</v>
      </c>
      <c r="N34" s="103"/>
      <c r="O34" s="61">
        <f t="shared" si="8"/>
        <v>0</v>
      </c>
      <c r="P34" s="76"/>
      <c r="Q34" s="76"/>
      <c r="R34" s="64" t="b">
        <f t="shared" si="1"/>
        <v>1</v>
      </c>
      <c r="S34" s="64"/>
      <c r="T34" s="64"/>
      <c r="U34" s="64"/>
      <c r="V34" s="64"/>
      <c r="W34" s="64"/>
      <c r="X34" s="64"/>
      <c r="Y34" s="64"/>
      <c r="Z34" s="64"/>
      <c r="AA34" s="64"/>
      <c r="AB34" s="64"/>
    </row>
    <row r="35" spans="2:28" s="63" customFormat="1" ht="24" customHeight="1" x14ac:dyDescent="0.2">
      <c r="B35" s="58"/>
      <c r="C35" s="75" t="s">
        <v>164</v>
      </c>
      <c r="D35" s="60" t="s">
        <v>82</v>
      </c>
      <c r="E35" s="60"/>
      <c r="F35" s="60"/>
      <c r="G35" s="60"/>
      <c r="H35" s="60"/>
      <c r="I35" s="60"/>
      <c r="J35" s="60"/>
      <c r="K35" s="100">
        <v>0</v>
      </c>
      <c r="L35" s="61">
        <f t="shared" si="6"/>
        <v>0</v>
      </c>
      <c r="M35" s="61">
        <f t="shared" si="7"/>
        <v>0</v>
      </c>
      <c r="N35" s="103"/>
      <c r="O35" s="61">
        <f t="shared" si="8"/>
        <v>0</v>
      </c>
      <c r="P35" s="76"/>
      <c r="Q35" s="76"/>
      <c r="R35" s="64" t="b">
        <f t="shared" si="1"/>
        <v>1</v>
      </c>
      <c r="S35" s="64"/>
      <c r="T35" s="64"/>
      <c r="U35" s="64"/>
      <c r="V35" s="64"/>
      <c r="W35" s="64"/>
      <c r="X35" s="64"/>
      <c r="Y35" s="64"/>
      <c r="Z35" s="64"/>
      <c r="AA35" s="64"/>
      <c r="AB35" s="64"/>
    </row>
    <row r="36" spans="2:28" s="63" customFormat="1" ht="24" customHeight="1" x14ac:dyDescent="0.2">
      <c r="B36" s="58"/>
      <c r="C36" s="75" t="s">
        <v>165</v>
      </c>
      <c r="D36" s="60" t="s">
        <v>82</v>
      </c>
      <c r="E36" s="60"/>
      <c r="F36" s="60"/>
      <c r="G36" s="60"/>
      <c r="H36" s="60"/>
      <c r="I36" s="60"/>
      <c r="J36" s="60"/>
      <c r="K36" s="61">
        <v>0</v>
      </c>
      <c r="L36" s="61">
        <f t="shared" si="6"/>
        <v>0</v>
      </c>
      <c r="M36" s="61">
        <f t="shared" si="7"/>
        <v>0</v>
      </c>
      <c r="N36" s="103"/>
      <c r="O36" s="61">
        <f t="shared" si="8"/>
        <v>0</v>
      </c>
      <c r="P36" s="76"/>
      <c r="Q36" s="76"/>
      <c r="R36" s="64" t="b">
        <f t="shared" si="1"/>
        <v>1</v>
      </c>
      <c r="S36" s="64"/>
      <c r="T36" s="64"/>
      <c r="U36" s="64"/>
      <c r="V36" s="64"/>
      <c r="W36" s="64"/>
      <c r="X36" s="64"/>
      <c r="Y36" s="64"/>
      <c r="Z36" s="64"/>
      <c r="AA36" s="64"/>
      <c r="AB36" s="64"/>
    </row>
    <row r="37" spans="2:28" s="67" customFormat="1" ht="21" customHeight="1" x14ac:dyDescent="0.25">
      <c r="B37" s="65"/>
      <c r="C37" s="66" t="s">
        <v>84</v>
      </c>
      <c r="D37" s="66"/>
      <c r="E37" s="66"/>
      <c r="F37" s="66"/>
      <c r="G37" s="66"/>
      <c r="H37" s="66"/>
      <c r="I37" s="66"/>
      <c r="J37" s="66"/>
      <c r="K37" s="101">
        <f>SUM(K27:K36)</f>
        <v>57</v>
      </c>
      <c r="L37" s="101">
        <f>SUM(L27:L36)</f>
        <v>3</v>
      </c>
      <c r="M37" s="101">
        <f>SUM(M27:M36)</f>
        <v>54</v>
      </c>
      <c r="N37" s="102"/>
      <c r="O37" s="66"/>
      <c r="R37" s="64" t="b">
        <f t="shared" si="1"/>
        <v>1</v>
      </c>
      <c r="S37" s="68"/>
      <c r="T37" s="68"/>
      <c r="U37" s="68"/>
      <c r="V37" s="68"/>
      <c r="W37" s="68"/>
      <c r="X37" s="68"/>
      <c r="Y37" s="68"/>
      <c r="Z37" s="68"/>
      <c r="AA37" s="68"/>
      <c r="AB37" s="68"/>
    </row>
    <row r="38" spans="2:28" ht="19.5" customHeight="1" x14ac:dyDescent="0.25">
      <c r="B38" s="71"/>
      <c r="C38" s="72" t="s">
        <v>92</v>
      </c>
      <c r="D38" s="72"/>
      <c r="E38" s="72"/>
      <c r="F38" s="72"/>
      <c r="G38" s="72"/>
      <c r="H38" s="72"/>
      <c r="I38" s="72"/>
      <c r="J38" s="72"/>
      <c r="K38" s="60"/>
      <c r="L38" s="60"/>
      <c r="M38" s="60"/>
      <c r="N38" s="73"/>
      <c r="O38" s="74"/>
      <c r="R38" s="64" t="b">
        <f t="shared" si="1"/>
        <v>1</v>
      </c>
    </row>
    <row r="39" spans="2:28" s="63" customFormat="1" ht="24" customHeight="1" x14ac:dyDescent="0.2">
      <c r="B39" s="58"/>
      <c r="C39" s="75" t="s">
        <v>93</v>
      </c>
      <c r="D39" s="60" t="s">
        <v>82</v>
      </c>
      <c r="E39" s="60">
        <v>13</v>
      </c>
      <c r="F39" s="60">
        <v>1</v>
      </c>
      <c r="G39" s="60"/>
      <c r="H39" s="60"/>
      <c r="I39" s="60"/>
      <c r="J39" s="60"/>
      <c r="K39" s="100">
        <v>34</v>
      </c>
      <c r="L39" s="61">
        <f t="shared" ref="L39:L51" si="9">+F39+H39+J39</f>
        <v>1</v>
      </c>
      <c r="M39" s="61">
        <f t="shared" ref="M39:M51" si="10">K39-L39</f>
        <v>33</v>
      </c>
      <c r="N39" s="62">
        <v>1</v>
      </c>
      <c r="O39" s="61">
        <f t="shared" ref="O39:O51" si="11">+L39-N39</f>
        <v>0</v>
      </c>
      <c r="P39" s="76"/>
      <c r="Q39" s="76"/>
      <c r="R39" s="64" t="b">
        <f t="shared" si="1"/>
        <v>1</v>
      </c>
      <c r="S39" s="64"/>
      <c r="T39" s="64"/>
      <c r="U39" s="64"/>
      <c r="V39" s="64"/>
      <c r="W39" s="64"/>
      <c r="X39" s="64"/>
      <c r="Y39" s="64"/>
      <c r="Z39" s="64"/>
      <c r="AA39" s="64"/>
      <c r="AB39" s="64"/>
    </row>
    <row r="40" spans="2:28" s="63" customFormat="1" ht="24" customHeight="1" x14ac:dyDescent="0.2">
      <c r="B40" s="58"/>
      <c r="C40" s="75" t="s">
        <v>94</v>
      </c>
      <c r="D40" s="60" t="s">
        <v>82</v>
      </c>
      <c r="E40" s="60">
        <v>6</v>
      </c>
      <c r="F40" s="60">
        <v>2</v>
      </c>
      <c r="G40" s="60"/>
      <c r="H40" s="60"/>
      <c r="I40" s="60"/>
      <c r="J40" s="60"/>
      <c r="K40" s="100">
        <v>11</v>
      </c>
      <c r="L40" s="61">
        <f t="shared" si="9"/>
        <v>2</v>
      </c>
      <c r="M40" s="61">
        <f t="shared" si="10"/>
        <v>9</v>
      </c>
      <c r="N40" s="62">
        <v>2</v>
      </c>
      <c r="O40" s="61">
        <f t="shared" si="11"/>
        <v>0</v>
      </c>
      <c r="P40" s="76"/>
      <c r="Q40" s="76"/>
      <c r="R40" s="64" t="b">
        <f t="shared" si="1"/>
        <v>1</v>
      </c>
      <c r="S40" s="64"/>
      <c r="T40" s="64"/>
      <c r="U40" s="64"/>
      <c r="V40" s="64"/>
      <c r="W40" s="64"/>
      <c r="X40" s="64"/>
      <c r="Y40" s="64"/>
      <c r="Z40" s="64"/>
      <c r="AA40" s="64"/>
      <c r="AB40" s="64"/>
    </row>
    <row r="41" spans="2:28" s="63" customFormat="1" ht="24" customHeight="1" x14ac:dyDescent="0.2">
      <c r="B41" s="58"/>
      <c r="C41" s="75" t="s">
        <v>95</v>
      </c>
      <c r="D41" s="60" t="s">
        <v>82</v>
      </c>
      <c r="E41" s="60">
        <v>2</v>
      </c>
      <c r="F41" s="60">
        <v>1</v>
      </c>
      <c r="G41" s="60"/>
      <c r="H41" s="60"/>
      <c r="I41" s="60"/>
      <c r="J41" s="60"/>
      <c r="K41" s="100">
        <v>13</v>
      </c>
      <c r="L41" s="61">
        <f t="shared" si="9"/>
        <v>1</v>
      </c>
      <c r="M41" s="61">
        <f t="shared" si="10"/>
        <v>12</v>
      </c>
      <c r="N41" s="62">
        <v>1</v>
      </c>
      <c r="O41" s="61">
        <f t="shared" si="11"/>
        <v>0</v>
      </c>
      <c r="P41" s="76"/>
      <c r="Q41" s="76"/>
      <c r="R41" s="64" t="b">
        <f t="shared" si="1"/>
        <v>1</v>
      </c>
      <c r="S41" s="104">
        <v>200032204</v>
      </c>
      <c r="T41" s="64"/>
      <c r="U41" s="64"/>
      <c r="V41" s="64"/>
      <c r="W41" s="64"/>
      <c r="X41" s="64"/>
      <c r="Y41" s="64"/>
      <c r="Z41" s="64"/>
      <c r="AA41" s="64"/>
      <c r="AB41" s="64"/>
    </row>
    <row r="42" spans="2:28" s="63" customFormat="1" ht="24" customHeight="1" x14ac:dyDescent="0.2">
      <c r="B42" s="58"/>
      <c r="C42" s="75" t="s">
        <v>96</v>
      </c>
      <c r="D42" s="60" t="s">
        <v>82</v>
      </c>
      <c r="E42" s="60">
        <v>6</v>
      </c>
      <c r="F42" s="60"/>
      <c r="G42" s="60"/>
      <c r="H42" s="60"/>
      <c r="I42" s="60"/>
      <c r="J42" s="60"/>
      <c r="K42" s="100">
        <v>16</v>
      </c>
      <c r="L42" s="61">
        <f t="shared" si="9"/>
        <v>0</v>
      </c>
      <c r="M42" s="61">
        <f t="shared" si="10"/>
        <v>16</v>
      </c>
      <c r="N42" s="62"/>
      <c r="O42" s="61">
        <f t="shared" si="11"/>
        <v>0</v>
      </c>
      <c r="P42" s="76"/>
      <c r="Q42" s="76"/>
      <c r="R42" s="64" t="b">
        <f t="shared" si="1"/>
        <v>1</v>
      </c>
      <c r="S42" s="64"/>
      <c r="T42" s="64"/>
      <c r="U42" s="64"/>
      <c r="V42" s="64"/>
      <c r="W42" s="64"/>
      <c r="X42" s="64"/>
      <c r="Y42" s="64"/>
      <c r="Z42" s="64"/>
      <c r="AA42" s="64"/>
      <c r="AB42" s="64"/>
    </row>
    <row r="43" spans="2:28" s="63" customFormat="1" ht="24" customHeight="1" x14ac:dyDescent="0.2">
      <c r="B43" s="58"/>
      <c r="C43" s="75" t="s">
        <v>166</v>
      </c>
      <c r="D43" s="60" t="s">
        <v>82</v>
      </c>
      <c r="E43" s="60">
        <v>1</v>
      </c>
      <c r="F43" s="60"/>
      <c r="G43" s="60"/>
      <c r="H43" s="60"/>
      <c r="I43" s="60"/>
      <c r="J43" s="60"/>
      <c r="K43" s="100">
        <v>1</v>
      </c>
      <c r="L43" s="61">
        <f t="shared" si="9"/>
        <v>0</v>
      </c>
      <c r="M43" s="61">
        <f t="shared" si="10"/>
        <v>1</v>
      </c>
      <c r="N43" s="62"/>
      <c r="O43" s="61">
        <f t="shared" si="11"/>
        <v>0</v>
      </c>
      <c r="P43" s="76"/>
      <c r="Q43" s="76"/>
      <c r="R43" s="64" t="b">
        <f t="shared" si="1"/>
        <v>1</v>
      </c>
      <c r="S43" s="64"/>
      <c r="T43" s="64"/>
      <c r="U43" s="64"/>
      <c r="V43" s="64"/>
      <c r="W43" s="64"/>
      <c r="X43" s="64"/>
      <c r="Y43" s="64"/>
      <c r="Z43" s="64"/>
      <c r="AA43" s="64"/>
      <c r="AB43" s="64"/>
    </row>
    <row r="44" spans="2:28" s="63" customFormat="1" ht="24" customHeight="1" x14ac:dyDescent="0.2">
      <c r="B44" s="58"/>
      <c r="C44" s="75" t="s">
        <v>97</v>
      </c>
      <c r="D44" s="60" t="s">
        <v>82</v>
      </c>
      <c r="E44" s="60">
        <v>7</v>
      </c>
      <c r="F44" s="60"/>
      <c r="G44" s="60"/>
      <c r="H44" s="60"/>
      <c r="I44" s="60"/>
      <c r="J44" s="60"/>
      <c r="K44" s="100">
        <v>17</v>
      </c>
      <c r="L44" s="61">
        <f t="shared" si="9"/>
        <v>0</v>
      </c>
      <c r="M44" s="61">
        <f t="shared" si="10"/>
        <v>17</v>
      </c>
      <c r="N44" s="62"/>
      <c r="O44" s="61">
        <f t="shared" si="11"/>
        <v>0</v>
      </c>
      <c r="R44" s="64" t="b">
        <f t="shared" si="1"/>
        <v>1</v>
      </c>
      <c r="S44" s="64"/>
      <c r="T44" s="64"/>
      <c r="U44" s="64"/>
      <c r="V44" s="64"/>
      <c r="W44" s="64"/>
      <c r="X44" s="64"/>
      <c r="Y44" s="64"/>
      <c r="Z44" s="64"/>
      <c r="AA44" s="64"/>
      <c r="AB44" s="64"/>
    </row>
    <row r="45" spans="2:28" s="63" customFormat="1" ht="24" customHeight="1" x14ac:dyDescent="0.2">
      <c r="B45" s="58"/>
      <c r="C45" s="75" t="s">
        <v>98</v>
      </c>
      <c r="D45" s="60" t="s">
        <v>82</v>
      </c>
      <c r="E45" s="60"/>
      <c r="F45" s="60"/>
      <c r="G45" s="60"/>
      <c r="H45" s="60"/>
      <c r="I45" s="60"/>
      <c r="J45" s="60"/>
      <c r="K45" s="100"/>
      <c r="L45" s="61">
        <f t="shared" si="9"/>
        <v>0</v>
      </c>
      <c r="M45" s="61">
        <f t="shared" si="10"/>
        <v>0</v>
      </c>
      <c r="N45" s="62"/>
      <c r="O45" s="61">
        <f t="shared" si="11"/>
        <v>0</v>
      </c>
      <c r="R45" s="64" t="b">
        <f t="shared" si="1"/>
        <v>1</v>
      </c>
      <c r="S45" s="64"/>
      <c r="T45" s="64"/>
      <c r="U45" s="64"/>
      <c r="V45" s="64"/>
      <c r="W45" s="64"/>
      <c r="X45" s="64"/>
      <c r="Y45" s="64"/>
      <c r="Z45" s="64"/>
      <c r="AA45" s="64"/>
      <c r="AB45" s="64"/>
    </row>
    <row r="46" spans="2:28" s="63" customFormat="1" ht="24" customHeight="1" x14ac:dyDescent="0.2">
      <c r="B46" s="58"/>
      <c r="C46" s="75" t="s">
        <v>162</v>
      </c>
      <c r="D46" s="60" t="s">
        <v>82</v>
      </c>
      <c r="E46" s="60">
        <v>8</v>
      </c>
      <c r="F46" s="60"/>
      <c r="G46" s="60"/>
      <c r="H46" s="60"/>
      <c r="I46" s="60"/>
      <c r="J46" s="60"/>
      <c r="K46" s="100">
        <v>13</v>
      </c>
      <c r="L46" s="61">
        <f t="shared" si="9"/>
        <v>0</v>
      </c>
      <c r="M46" s="61">
        <f t="shared" si="10"/>
        <v>13</v>
      </c>
      <c r="N46" s="62"/>
      <c r="O46" s="61">
        <f t="shared" si="11"/>
        <v>0</v>
      </c>
      <c r="R46" s="64" t="b">
        <f t="shared" si="1"/>
        <v>1</v>
      </c>
      <c r="S46" s="64"/>
      <c r="T46" s="64"/>
      <c r="U46" s="64"/>
      <c r="V46" s="64"/>
      <c r="W46" s="64"/>
      <c r="X46" s="64"/>
      <c r="Y46" s="64"/>
      <c r="Z46" s="64"/>
      <c r="AA46" s="64"/>
      <c r="AB46" s="64"/>
    </row>
    <row r="47" spans="2:28" s="63" customFormat="1" ht="24" customHeight="1" x14ac:dyDescent="0.2">
      <c r="B47" s="58"/>
      <c r="C47" s="75" t="s">
        <v>163</v>
      </c>
      <c r="D47" s="60" t="s">
        <v>82</v>
      </c>
      <c r="E47" s="60">
        <v>1</v>
      </c>
      <c r="F47" s="60"/>
      <c r="G47" s="60"/>
      <c r="H47" s="60"/>
      <c r="I47" s="60"/>
      <c r="J47" s="60"/>
      <c r="K47" s="100">
        <v>1</v>
      </c>
      <c r="L47" s="61">
        <f t="shared" si="9"/>
        <v>0</v>
      </c>
      <c r="M47" s="61">
        <f t="shared" si="10"/>
        <v>1</v>
      </c>
      <c r="N47" s="62"/>
      <c r="O47" s="61">
        <f t="shared" si="11"/>
        <v>0</v>
      </c>
      <c r="R47" s="64" t="b">
        <f t="shared" si="1"/>
        <v>1</v>
      </c>
      <c r="S47" s="64"/>
      <c r="T47" s="64"/>
      <c r="U47" s="64"/>
      <c r="V47" s="64"/>
      <c r="W47" s="64"/>
      <c r="X47" s="64"/>
      <c r="Y47" s="64"/>
      <c r="Z47" s="64"/>
      <c r="AA47" s="64"/>
      <c r="AB47" s="64"/>
    </row>
    <row r="48" spans="2:28" s="63" customFormat="1" ht="24" customHeight="1" x14ac:dyDescent="0.2">
      <c r="B48" s="58"/>
      <c r="C48" s="75" t="s">
        <v>164</v>
      </c>
      <c r="D48" s="60" t="s">
        <v>82</v>
      </c>
      <c r="E48" s="60">
        <v>3</v>
      </c>
      <c r="F48" s="60"/>
      <c r="G48" s="60"/>
      <c r="H48" s="60"/>
      <c r="I48" s="60"/>
      <c r="J48" s="60"/>
      <c r="K48" s="100">
        <v>7</v>
      </c>
      <c r="L48" s="61">
        <f t="shared" si="9"/>
        <v>0</v>
      </c>
      <c r="M48" s="61">
        <f t="shared" si="10"/>
        <v>7</v>
      </c>
      <c r="N48" s="62"/>
      <c r="O48" s="61">
        <f t="shared" si="11"/>
        <v>0</v>
      </c>
      <c r="R48" s="64" t="b">
        <f t="shared" si="1"/>
        <v>1</v>
      </c>
      <c r="S48" s="64"/>
      <c r="T48" s="64"/>
      <c r="U48" s="64"/>
      <c r="V48" s="64"/>
      <c r="W48" s="64"/>
      <c r="X48" s="64"/>
      <c r="Y48" s="64"/>
      <c r="Z48" s="64"/>
      <c r="AA48" s="64"/>
      <c r="AB48" s="64"/>
    </row>
    <row r="49" spans="2:28" s="63" customFormat="1" ht="24" customHeight="1" x14ac:dyDescent="0.2">
      <c r="B49" s="58"/>
      <c r="C49" s="75" t="s">
        <v>165</v>
      </c>
      <c r="D49" s="60" t="s">
        <v>82</v>
      </c>
      <c r="E49" s="60">
        <v>5</v>
      </c>
      <c r="F49" s="60"/>
      <c r="G49" s="60"/>
      <c r="H49" s="60"/>
      <c r="I49" s="60"/>
      <c r="J49" s="60"/>
      <c r="K49" s="100">
        <v>16</v>
      </c>
      <c r="L49" s="61">
        <f t="shared" si="9"/>
        <v>0</v>
      </c>
      <c r="M49" s="61">
        <f t="shared" si="10"/>
        <v>16</v>
      </c>
      <c r="N49" s="62"/>
      <c r="O49" s="61">
        <f t="shared" si="11"/>
        <v>0</v>
      </c>
      <c r="R49" s="64" t="b">
        <f t="shared" si="1"/>
        <v>1</v>
      </c>
      <c r="S49" s="64"/>
      <c r="T49" s="64"/>
      <c r="U49" s="64"/>
      <c r="V49" s="64"/>
      <c r="W49" s="64"/>
      <c r="X49" s="64"/>
      <c r="Y49" s="64"/>
      <c r="Z49" s="64"/>
      <c r="AA49" s="64"/>
      <c r="AB49" s="64"/>
    </row>
    <row r="50" spans="2:28" s="63" customFormat="1" ht="24" customHeight="1" x14ac:dyDescent="0.2">
      <c r="B50" s="58"/>
      <c r="C50" s="75" t="s">
        <v>91</v>
      </c>
      <c r="D50" s="60" t="s">
        <v>82</v>
      </c>
      <c r="E50" s="60">
        <v>2</v>
      </c>
      <c r="F50" s="60"/>
      <c r="G50" s="60"/>
      <c r="H50" s="60"/>
      <c r="I50" s="60"/>
      <c r="J50" s="60"/>
      <c r="K50" s="100">
        <v>2</v>
      </c>
      <c r="L50" s="61">
        <f t="shared" si="9"/>
        <v>0</v>
      </c>
      <c r="M50" s="61">
        <f t="shared" si="10"/>
        <v>2</v>
      </c>
      <c r="N50" s="62"/>
      <c r="O50" s="61">
        <f t="shared" si="11"/>
        <v>0</v>
      </c>
      <c r="R50" s="64" t="b">
        <f t="shared" si="1"/>
        <v>1</v>
      </c>
      <c r="S50" s="64"/>
      <c r="T50" s="64"/>
      <c r="U50" s="64"/>
      <c r="V50" s="64"/>
      <c r="W50" s="64"/>
      <c r="X50" s="64"/>
      <c r="Y50" s="64"/>
      <c r="Z50" s="64"/>
      <c r="AA50" s="64"/>
      <c r="AB50" s="64"/>
    </row>
    <row r="51" spans="2:28" s="63" customFormat="1" ht="24" customHeight="1" x14ac:dyDescent="0.2">
      <c r="B51" s="58"/>
      <c r="C51" s="75" t="s">
        <v>167</v>
      </c>
      <c r="D51" s="60" t="s">
        <v>82</v>
      </c>
      <c r="E51" s="60">
        <v>4</v>
      </c>
      <c r="F51" s="60"/>
      <c r="G51" s="60"/>
      <c r="H51" s="60"/>
      <c r="I51" s="60"/>
      <c r="J51" s="60"/>
      <c r="K51" s="100">
        <v>13</v>
      </c>
      <c r="L51" s="61">
        <f t="shared" si="9"/>
        <v>0</v>
      </c>
      <c r="M51" s="61">
        <f t="shared" si="10"/>
        <v>13</v>
      </c>
      <c r="N51" s="62"/>
      <c r="O51" s="61">
        <f t="shared" si="11"/>
        <v>0</v>
      </c>
      <c r="R51" s="64" t="b">
        <f t="shared" si="1"/>
        <v>1</v>
      </c>
      <c r="S51" s="64"/>
      <c r="T51" s="64"/>
      <c r="U51" s="64"/>
      <c r="V51" s="64"/>
      <c r="W51" s="64"/>
      <c r="X51" s="64"/>
      <c r="Y51" s="64"/>
      <c r="Z51" s="64"/>
      <c r="AA51" s="64"/>
      <c r="AB51" s="64"/>
    </row>
    <row r="52" spans="2:28" s="67" customFormat="1" ht="21" customHeight="1" x14ac:dyDescent="0.25">
      <c r="B52" s="65"/>
      <c r="C52" s="66" t="s">
        <v>84</v>
      </c>
      <c r="D52" s="66"/>
      <c r="E52" s="66"/>
      <c r="F52" s="66"/>
      <c r="G52" s="66"/>
      <c r="H52" s="66"/>
      <c r="I52" s="66"/>
      <c r="J52" s="66"/>
      <c r="K52" s="101">
        <f>SUM(K38:K51)</f>
        <v>144</v>
      </c>
      <c r="L52" s="101">
        <f t="shared" ref="L52:M52" si="12">SUM(L38:L51)</f>
        <v>4</v>
      </c>
      <c r="M52" s="101">
        <f t="shared" si="12"/>
        <v>140</v>
      </c>
      <c r="N52" s="102"/>
      <c r="O52" s="66"/>
      <c r="R52" s="64" t="b">
        <f t="shared" si="1"/>
        <v>1</v>
      </c>
      <c r="S52" s="68"/>
      <c r="T52" s="68"/>
      <c r="U52" s="68"/>
      <c r="V52" s="68"/>
      <c r="W52" s="68"/>
      <c r="X52" s="68"/>
      <c r="Y52" s="68"/>
      <c r="Z52" s="68"/>
      <c r="AA52" s="68"/>
      <c r="AB52" s="68"/>
    </row>
    <row r="53" spans="2:28" ht="19.5" customHeight="1" x14ac:dyDescent="0.25">
      <c r="B53" s="71"/>
      <c r="C53" s="72" t="s">
        <v>99</v>
      </c>
      <c r="D53" s="72"/>
      <c r="E53" s="72"/>
      <c r="F53" s="72"/>
      <c r="G53" s="72"/>
      <c r="H53" s="72"/>
      <c r="I53" s="72"/>
      <c r="J53" s="72"/>
      <c r="K53" s="60"/>
      <c r="L53" s="60"/>
      <c r="M53" s="60"/>
      <c r="N53" s="73"/>
      <c r="O53" s="74"/>
      <c r="R53" s="64" t="b">
        <f t="shared" si="1"/>
        <v>1</v>
      </c>
    </row>
    <row r="54" spans="2:28" s="63" customFormat="1" ht="24" customHeight="1" x14ac:dyDescent="0.2">
      <c r="B54" s="58"/>
      <c r="C54" s="75" t="s">
        <v>10</v>
      </c>
      <c r="D54" s="60" t="s">
        <v>82</v>
      </c>
      <c r="E54" s="60">
        <v>90</v>
      </c>
      <c r="F54" s="60">
        <v>20</v>
      </c>
      <c r="G54" s="60"/>
      <c r="H54" s="60"/>
      <c r="I54" s="60"/>
      <c r="J54" s="60"/>
      <c r="K54" s="61">
        <v>382</v>
      </c>
      <c r="L54" s="61">
        <f>+F54+H54+J54+30</f>
        <v>50</v>
      </c>
      <c r="M54" s="61">
        <f t="shared" ref="M54" si="13">K54-L54</f>
        <v>332</v>
      </c>
      <c r="N54" s="62">
        <v>50</v>
      </c>
      <c r="O54" s="61">
        <f t="shared" ref="O54" si="14">+L54-N54</f>
        <v>0</v>
      </c>
      <c r="P54" s="76"/>
      <c r="Q54" s="76"/>
      <c r="R54" s="64" t="b">
        <f t="shared" si="1"/>
        <v>1</v>
      </c>
      <c r="S54" s="104">
        <v>200030277</v>
      </c>
      <c r="T54" s="64"/>
      <c r="U54" s="64"/>
      <c r="V54" s="64"/>
      <c r="W54" s="64"/>
      <c r="X54" s="64"/>
      <c r="Y54" s="64"/>
      <c r="Z54" s="64"/>
      <c r="AA54" s="64"/>
      <c r="AB54" s="64"/>
    </row>
    <row r="55" spans="2:28" s="67" customFormat="1" ht="21" customHeight="1" x14ac:dyDescent="0.25">
      <c r="B55" s="65"/>
      <c r="C55" s="66" t="s">
        <v>84</v>
      </c>
      <c r="D55" s="66"/>
      <c r="E55" s="66"/>
      <c r="F55" s="66"/>
      <c r="G55" s="66"/>
      <c r="H55" s="66"/>
      <c r="I55" s="66"/>
      <c r="J55" s="66"/>
      <c r="K55" s="101">
        <f>SUM(K53:K54)</f>
        <v>382</v>
      </c>
      <c r="L55" s="101">
        <f>SUM(L53:L54)</f>
        <v>50</v>
      </c>
      <c r="M55" s="101">
        <f>SUM(M53:M54)</f>
        <v>332</v>
      </c>
      <c r="N55" s="102"/>
      <c r="O55" s="66"/>
      <c r="R55" s="64" t="b">
        <f t="shared" si="1"/>
        <v>1</v>
      </c>
      <c r="S55" s="68"/>
      <c r="T55" s="68"/>
      <c r="U55" s="68"/>
      <c r="V55" s="68"/>
      <c r="W55" s="68"/>
      <c r="X55" s="68"/>
      <c r="Y55" s="68"/>
      <c r="Z55" s="68"/>
      <c r="AA55" s="68"/>
      <c r="AB55" s="68"/>
    </row>
    <row r="56" spans="2:28" ht="19.5" customHeight="1" x14ac:dyDescent="0.25">
      <c r="B56" s="71"/>
      <c r="C56" s="72" t="s">
        <v>168</v>
      </c>
      <c r="D56" s="72"/>
      <c r="E56" s="72"/>
      <c r="F56" s="72"/>
      <c r="G56" s="72"/>
      <c r="H56" s="72"/>
      <c r="I56" s="72"/>
      <c r="J56" s="72"/>
      <c r="K56" s="60"/>
      <c r="L56" s="60"/>
      <c r="M56" s="60"/>
      <c r="N56" s="73"/>
      <c r="O56" s="74"/>
      <c r="R56" s="64" t="b">
        <f t="shared" si="1"/>
        <v>1</v>
      </c>
    </row>
    <row r="57" spans="2:28" s="63" customFormat="1" ht="23.25" customHeight="1" x14ac:dyDescent="0.2">
      <c r="B57" s="58"/>
      <c r="C57" s="75" t="s">
        <v>169</v>
      </c>
      <c r="D57" s="60"/>
      <c r="E57" s="60">
        <v>5</v>
      </c>
      <c r="F57" s="60"/>
      <c r="G57" s="60"/>
      <c r="H57" s="60"/>
      <c r="I57" s="60"/>
      <c r="J57" s="60"/>
      <c r="K57" s="100">
        <v>5</v>
      </c>
      <c r="L57" s="61">
        <f t="shared" ref="L57:L65" si="15">+F57+H57+J57</f>
        <v>0</v>
      </c>
      <c r="M57" s="61">
        <f>K57-L57</f>
        <v>5</v>
      </c>
      <c r="N57" s="62"/>
      <c r="O57" s="61">
        <f t="shared" ref="O57:O65" si="16">+L57-N57</f>
        <v>0</v>
      </c>
      <c r="P57" s="76"/>
      <c r="Q57" s="76"/>
      <c r="R57" s="64" t="b">
        <f t="shared" si="1"/>
        <v>1</v>
      </c>
      <c r="S57" s="64"/>
      <c r="T57" s="64"/>
      <c r="U57" s="64"/>
      <c r="V57" s="64"/>
      <c r="W57" s="64"/>
      <c r="X57" s="64"/>
      <c r="Y57" s="64"/>
      <c r="Z57" s="64"/>
      <c r="AA57" s="64"/>
      <c r="AB57" s="64"/>
    </row>
    <row r="58" spans="2:28" s="63" customFormat="1" ht="23.25" customHeight="1" x14ac:dyDescent="0.2">
      <c r="B58" s="58"/>
      <c r="C58" s="75" t="s">
        <v>170</v>
      </c>
      <c r="D58" s="60"/>
      <c r="E58" s="60"/>
      <c r="F58" s="60"/>
      <c r="G58" s="60"/>
      <c r="H58" s="60"/>
      <c r="I58" s="60"/>
      <c r="J58" s="60"/>
      <c r="K58" s="100">
        <v>1</v>
      </c>
      <c r="L58" s="61">
        <f t="shared" si="15"/>
        <v>0</v>
      </c>
      <c r="M58" s="61">
        <f>K58-L58</f>
        <v>1</v>
      </c>
      <c r="N58" s="62"/>
      <c r="O58" s="61">
        <f t="shared" si="16"/>
        <v>0</v>
      </c>
      <c r="P58" s="76"/>
      <c r="Q58" s="76"/>
      <c r="R58" s="64" t="b">
        <f t="shared" si="1"/>
        <v>1</v>
      </c>
      <c r="S58" s="64"/>
      <c r="T58" s="64"/>
      <c r="U58" s="64"/>
      <c r="V58" s="64"/>
      <c r="W58" s="64"/>
      <c r="X58" s="64"/>
      <c r="Y58" s="64"/>
      <c r="Z58" s="64"/>
      <c r="AA58" s="64"/>
      <c r="AB58" s="64"/>
    </row>
    <row r="59" spans="2:28" s="63" customFormat="1" ht="23.25" customHeight="1" x14ac:dyDescent="0.2">
      <c r="B59" s="58"/>
      <c r="C59" s="75" t="s">
        <v>171</v>
      </c>
      <c r="D59" s="60"/>
      <c r="E59" s="60">
        <v>3</v>
      </c>
      <c r="F59" s="60"/>
      <c r="G59" s="60"/>
      <c r="H59" s="60"/>
      <c r="I59" s="60"/>
      <c r="J59" s="60"/>
      <c r="K59" s="100">
        <v>3</v>
      </c>
      <c r="L59" s="61">
        <f t="shared" si="15"/>
        <v>0</v>
      </c>
      <c r="M59" s="61">
        <f>K59-L59</f>
        <v>3</v>
      </c>
      <c r="N59" s="62"/>
      <c r="O59" s="61">
        <f t="shared" si="16"/>
        <v>0</v>
      </c>
      <c r="P59" s="76"/>
      <c r="Q59" s="76"/>
      <c r="R59" s="64" t="b">
        <f t="shared" si="1"/>
        <v>1</v>
      </c>
      <c r="S59" s="64"/>
      <c r="T59" s="64"/>
      <c r="U59" s="64"/>
      <c r="V59" s="64"/>
      <c r="W59" s="64"/>
      <c r="X59" s="64"/>
      <c r="Y59" s="64"/>
      <c r="Z59" s="64"/>
      <c r="AA59" s="64"/>
      <c r="AB59" s="64"/>
    </row>
    <row r="60" spans="2:28" s="63" customFormat="1" ht="23.25" customHeight="1" x14ac:dyDescent="0.2">
      <c r="B60" s="58"/>
      <c r="C60" s="75" t="s">
        <v>172</v>
      </c>
      <c r="D60" s="60"/>
      <c r="E60" s="60">
        <v>3</v>
      </c>
      <c r="F60" s="60"/>
      <c r="G60" s="60"/>
      <c r="H60" s="60"/>
      <c r="I60" s="60"/>
      <c r="J60" s="60"/>
      <c r="K60" s="100">
        <v>3</v>
      </c>
      <c r="L60" s="61">
        <f t="shared" si="15"/>
        <v>0</v>
      </c>
      <c r="M60" s="61">
        <f>K60-L60</f>
        <v>3</v>
      </c>
      <c r="N60" s="62"/>
      <c r="O60" s="61">
        <f t="shared" si="16"/>
        <v>0</v>
      </c>
      <c r="P60" s="76"/>
      <c r="Q60" s="76"/>
      <c r="R60" s="64" t="b">
        <f t="shared" si="1"/>
        <v>1</v>
      </c>
      <c r="S60" s="64"/>
      <c r="T60" s="64"/>
      <c r="U60" s="64"/>
      <c r="V60" s="64"/>
      <c r="W60" s="64"/>
      <c r="X60" s="64"/>
      <c r="Y60" s="64"/>
      <c r="Z60" s="64"/>
      <c r="AA60" s="64"/>
      <c r="AB60" s="64"/>
    </row>
    <row r="61" spans="2:28" s="63" customFormat="1" ht="23.25" customHeight="1" x14ac:dyDescent="0.2">
      <c r="B61" s="58"/>
      <c r="C61" s="75" t="s">
        <v>173</v>
      </c>
      <c r="D61" s="60"/>
      <c r="E61" s="60">
        <v>4</v>
      </c>
      <c r="F61" s="60"/>
      <c r="G61" s="60"/>
      <c r="H61" s="60"/>
      <c r="I61" s="60"/>
      <c r="J61" s="60"/>
      <c r="K61" s="100">
        <v>4</v>
      </c>
      <c r="L61" s="61">
        <f t="shared" si="15"/>
        <v>0</v>
      </c>
      <c r="M61" s="61">
        <f t="shared" ref="M61:M64" si="17">K61-L61</f>
        <v>4</v>
      </c>
      <c r="N61" s="62"/>
      <c r="O61" s="61">
        <f t="shared" si="16"/>
        <v>0</v>
      </c>
      <c r="P61" s="76"/>
      <c r="Q61" s="76"/>
      <c r="R61" s="64" t="b">
        <f t="shared" si="1"/>
        <v>1</v>
      </c>
      <c r="S61" s="64"/>
      <c r="T61" s="64"/>
      <c r="U61" s="64"/>
      <c r="V61" s="64"/>
      <c r="W61" s="64"/>
      <c r="X61" s="64"/>
      <c r="Y61" s="64"/>
      <c r="Z61" s="64"/>
      <c r="AA61" s="64"/>
      <c r="AB61" s="64"/>
    </row>
    <row r="62" spans="2:28" s="63" customFormat="1" ht="23.25" customHeight="1" x14ac:dyDescent="0.2">
      <c r="B62" s="58"/>
      <c r="C62" s="75" t="s">
        <v>174</v>
      </c>
      <c r="D62" s="60"/>
      <c r="E62" s="60">
        <v>4</v>
      </c>
      <c r="F62" s="60"/>
      <c r="G62" s="60"/>
      <c r="H62" s="60"/>
      <c r="I62" s="60"/>
      <c r="J62" s="60"/>
      <c r="K62" s="100">
        <v>4</v>
      </c>
      <c r="L62" s="61">
        <f t="shared" si="15"/>
        <v>0</v>
      </c>
      <c r="M62" s="61">
        <f t="shared" si="17"/>
        <v>4</v>
      </c>
      <c r="N62" s="62"/>
      <c r="O62" s="61">
        <f t="shared" si="16"/>
        <v>0</v>
      </c>
      <c r="P62" s="76"/>
      <c r="Q62" s="76"/>
      <c r="R62" s="64" t="b">
        <f t="shared" si="1"/>
        <v>1</v>
      </c>
      <c r="S62" s="64"/>
      <c r="T62" s="64"/>
      <c r="U62" s="64"/>
      <c r="V62" s="64"/>
      <c r="W62" s="64"/>
      <c r="X62" s="64"/>
      <c r="Y62" s="64"/>
      <c r="Z62" s="64"/>
      <c r="AA62" s="64"/>
      <c r="AB62" s="64"/>
    </row>
    <row r="63" spans="2:28" s="63" customFormat="1" ht="23.25" customHeight="1" x14ac:dyDescent="0.2">
      <c r="B63" s="58"/>
      <c r="C63" s="75" t="s">
        <v>175</v>
      </c>
      <c r="D63" s="60"/>
      <c r="E63" s="60">
        <v>4</v>
      </c>
      <c r="F63" s="60"/>
      <c r="G63" s="60"/>
      <c r="H63" s="60"/>
      <c r="I63" s="60"/>
      <c r="J63" s="60"/>
      <c r="K63" s="100">
        <v>4</v>
      </c>
      <c r="L63" s="61">
        <f t="shared" si="15"/>
        <v>0</v>
      </c>
      <c r="M63" s="61">
        <f t="shared" si="17"/>
        <v>4</v>
      </c>
      <c r="N63" s="62"/>
      <c r="O63" s="61">
        <f t="shared" si="16"/>
        <v>0</v>
      </c>
      <c r="P63" s="76"/>
      <c r="Q63" s="76"/>
      <c r="R63" s="64" t="b">
        <f t="shared" si="1"/>
        <v>1</v>
      </c>
      <c r="S63" s="64"/>
      <c r="T63" s="64"/>
      <c r="U63" s="64"/>
      <c r="V63" s="64"/>
      <c r="W63" s="64"/>
      <c r="X63" s="64"/>
      <c r="Y63" s="64"/>
      <c r="Z63" s="64"/>
      <c r="AA63" s="64"/>
      <c r="AB63" s="64"/>
    </row>
    <row r="64" spans="2:28" s="63" customFormat="1" ht="23.25" customHeight="1" x14ac:dyDescent="0.2">
      <c r="B64" s="58"/>
      <c r="C64" s="75" t="s">
        <v>176</v>
      </c>
      <c r="D64" s="60"/>
      <c r="E64" s="60">
        <v>2</v>
      </c>
      <c r="F64" s="60"/>
      <c r="G64" s="60"/>
      <c r="H64" s="60"/>
      <c r="I64" s="60"/>
      <c r="J64" s="60"/>
      <c r="K64" s="100">
        <v>2</v>
      </c>
      <c r="L64" s="61">
        <f t="shared" si="15"/>
        <v>0</v>
      </c>
      <c r="M64" s="61">
        <f t="shared" si="17"/>
        <v>2</v>
      </c>
      <c r="N64" s="62"/>
      <c r="O64" s="61">
        <f t="shared" si="16"/>
        <v>0</v>
      </c>
      <c r="P64" s="76"/>
      <c r="Q64" s="76"/>
      <c r="R64" s="64" t="b">
        <f t="shared" si="1"/>
        <v>1</v>
      </c>
      <c r="S64" s="64"/>
      <c r="T64" s="64"/>
      <c r="U64" s="64"/>
      <c r="V64" s="64"/>
      <c r="W64" s="64"/>
      <c r="X64" s="64"/>
      <c r="Y64" s="64"/>
      <c r="Z64" s="64"/>
      <c r="AA64" s="64"/>
      <c r="AB64" s="64"/>
    </row>
    <row r="65" spans="2:28" s="63" customFormat="1" ht="23.25" customHeight="1" x14ac:dyDescent="0.2">
      <c r="B65" s="58"/>
      <c r="C65" s="75" t="s">
        <v>177</v>
      </c>
      <c r="D65" s="60"/>
      <c r="E65" s="60">
        <v>2</v>
      </c>
      <c r="F65" s="60"/>
      <c r="G65" s="60"/>
      <c r="H65" s="60"/>
      <c r="I65" s="60"/>
      <c r="J65" s="60"/>
      <c r="K65" s="100"/>
      <c r="L65" s="61">
        <f t="shared" si="15"/>
        <v>0</v>
      </c>
      <c r="M65" s="61"/>
      <c r="N65" s="62"/>
      <c r="O65" s="61">
        <f t="shared" si="16"/>
        <v>0</v>
      </c>
      <c r="P65" s="76"/>
      <c r="Q65" s="76"/>
      <c r="R65" s="64" t="b">
        <f t="shared" si="1"/>
        <v>1</v>
      </c>
      <c r="S65" s="64"/>
      <c r="T65" s="64"/>
      <c r="U65" s="64"/>
      <c r="V65" s="64"/>
      <c r="W65" s="64"/>
      <c r="X65" s="64"/>
      <c r="Y65" s="64"/>
      <c r="Z65" s="64"/>
      <c r="AA65" s="64"/>
      <c r="AB65" s="64"/>
    </row>
    <row r="66" spans="2:28" s="67" customFormat="1" ht="21" customHeight="1" x14ac:dyDescent="0.25">
      <c r="B66" s="65"/>
      <c r="C66" s="66"/>
      <c r="D66" s="66"/>
      <c r="E66" s="66"/>
      <c r="F66" s="66"/>
      <c r="G66" s="66"/>
      <c r="H66" s="66"/>
      <c r="I66" s="66"/>
      <c r="J66" s="66"/>
      <c r="K66" s="101"/>
      <c r="L66" s="101"/>
      <c r="M66" s="101"/>
      <c r="N66" s="102"/>
      <c r="O66" s="66"/>
      <c r="R66" s="64" t="b">
        <f t="shared" si="1"/>
        <v>1</v>
      </c>
      <c r="S66" s="68"/>
      <c r="T66" s="68"/>
      <c r="U66" s="68"/>
      <c r="V66" s="68"/>
      <c r="W66" s="68"/>
      <c r="X66" s="68"/>
      <c r="Y66" s="68"/>
      <c r="Z66" s="68"/>
      <c r="AA66" s="68"/>
      <c r="AB66" s="68"/>
    </row>
    <row r="67" spans="2:28" x14ac:dyDescent="0.25">
      <c r="B67" s="77"/>
      <c r="C67" s="78"/>
      <c r="D67" s="78"/>
      <c r="E67" s="78"/>
      <c r="F67" s="78"/>
      <c r="G67" s="78"/>
      <c r="H67" s="78"/>
      <c r="I67" s="78"/>
      <c r="J67" s="78"/>
      <c r="K67" s="77"/>
      <c r="L67" s="77"/>
      <c r="M67" s="77"/>
      <c r="N67" s="79"/>
      <c r="O67" s="78"/>
      <c r="R67" s="64" t="b">
        <f t="shared" si="1"/>
        <v>1</v>
      </c>
    </row>
    <row r="68" spans="2:28" x14ac:dyDescent="0.25">
      <c r="B68" s="77"/>
      <c r="C68" s="78"/>
      <c r="D68" s="78"/>
      <c r="E68" s="78"/>
      <c r="F68" s="78"/>
      <c r="G68" s="78"/>
      <c r="H68" s="78"/>
      <c r="I68" s="78"/>
      <c r="J68" s="78"/>
      <c r="K68" s="77"/>
      <c r="L68" s="77"/>
      <c r="M68" s="77"/>
      <c r="N68" s="79"/>
      <c r="O68" s="78"/>
      <c r="R68" s="64" t="b">
        <f t="shared" si="1"/>
        <v>1</v>
      </c>
    </row>
    <row r="69" spans="2:28" x14ac:dyDescent="0.25">
      <c r="B69" s="77"/>
      <c r="C69" s="78"/>
      <c r="D69" s="78"/>
      <c r="E69" s="78"/>
      <c r="F69" s="78"/>
      <c r="G69" s="78"/>
      <c r="H69" s="78"/>
      <c r="I69" s="78"/>
      <c r="J69" s="78"/>
      <c r="K69" s="77"/>
      <c r="L69" s="77"/>
      <c r="M69" s="77"/>
      <c r="N69" s="79"/>
      <c r="O69" s="78"/>
      <c r="R69" s="64" t="b">
        <f t="shared" si="1"/>
        <v>1</v>
      </c>
    </row>
    <row r="70" spans="2:28" x14ac:dyDescent="0.25">
      <c r="B70" s="77"/>
      <c r="C70" s="78"/>
      <c r="D70" s="78"/>
      <c r="E70" s="78"/>
      <c r="F70" s="78"/>
      <c r="G70" s="78"/>
      <c r="H70" s="78"/>
      <c r="I70" s="78"/>
      <c r="J70" s="78"/>
      <c r="K70" s="77"/>
      <c r="L70" s="77"/>
      <c r="M70" s="77"/>
      <c r="N70" s="79"/>
      <c r="O70" s="78"/>
      <c r="R70" s="64" t="b">
        <f t="shared" si="1"/>
        <v>1</v>
      </c>
    </row>
    <row r="71" spans="2:28" x14ac:dyDescent="0.25">
      <c r="B71" s="77"/>
      <c r="C71" s="78"/>
      <c r="D71" s="78"/>
      <c r="E71" s="78"/>
      <c r="F71" s="78"/>
      <c r="G71" s="78"/>
      <c r="H71" s="78"/>
      <c r="I71" s="78"/>
      <c r="J71" s="78"/>
      <c r="K71" s="77"/>
      <c r="L71" s="77"/>
      <c r="M71" s="77"/>
      <c r="N71" s="79"/>
      <c r="O71" s="78"/>
      <c r="R71" s="64" t="b">
        <f t="shared" si="1"/>
        <v>1</v>
      </c>
    </row>
    <row r="72" spans="2:28" x14ac:dyDescent="0.25">
      <c r="B72" s="77"/>
      <c r="C72" s="78"/>
      <c r="D72" s="78"/>
      <c r="E72" s="78"/>
      <c r="F72" s="78"/>
      <c r="G72" s="78"/>
      <c r="H72" s="78"/>
      <c r="I72" s="78"/>
      <c r="J72" s="78"/>
      <c r="K72" s="77"/>
      <c r="L72" s="77"/>
      <c r="M72" s="77"/>
      <c r="N72" s="79"/>
      <c r="O72" s="78"/>
      <c r="R72" s="64" t="b">
        <f t="shared" si="1"/>
        <v>1</v>
      </c>
    </row>
    <row r="73" spans="2:28" x14ac:dyDescent="0.25">
      <c r="B73" s="77"/>
      <c r="C73" s="78"/>
      <c r="D73" s="78"/>
      <c r="E73" s="78"/>
      <c r="F73" s="78"/>
      <c r="G73" s="78"/>
      <c r="H73" s="78"/>
      <c r="I73" s="78"/>
      <c r="J73" s="78"/>
      <c r="K73" s="77"/>
      <c r="L73" s="77"/>
      <c r="M73" s="77"/>
      <c r="N73" s="79"/>
      <c r="O73" s="78"/>
      <c r="R73" s="64" t="b">
        <f t="shared" si="1"/>
        <v>1</v>
      </c>
    </row>
    <row r="74" spans="2:28" x14ac:dyDescent="0.25">
      <c r="B74" s="77"/>
      <c r="C74" s="78"/>
      <c r="D74" s="78"/>
      <c r="E74" s="78"/>
      <c r="F74" s="78"/>
      <c r="G74" s="78"/>
      <c r="H74" s="78"/>
      <c r="I74" s="78"/>
      <c r="J74" s="78"/>
      <c r="K74" s="77"/>
      <c r="L74" s="77"/>
      <c r="M74" s="77"/>
      <c r="N74" s="79"/>
      <c r="O74" s="78"/>
      <c r="R74" s="64" t="b">
        <f t="shared" si="1"/>
        <v>1</v>
      </c>
    </row>
    <row r="75" spans="2:28" s="80" customFormat="1" ht="17.25" customHeight="1" x14ac:dyDescent="0.25">
      <c r="B75" s="145" t="s">
        <v>178</v>
      </c>
      <c r="C75" s="145"/>
      <c r="D75" s="145"/>
      <c r="E75" s="145"/>
      <c r="F75" s="145"/>
      <c r="G75" s="145"/>
      <c r="H75" s="145"/>
      <c r="I75" s="145"/>
      <c r="J75" s="145"/>
      <c r="K75" s="145"/>
      <c r="L75" s="145"/>
      <c r="M75" s="145"/>
      <c r="N75" s="145"/>
      <c r="O75" s="145"/>
      <c r="R75" s="81"/>
      <c r="S75" s="81"/>
      <c r="T75" s="81"/>
      <c r="U75" s="81"/>
      <c r="V75" s="81"/>
      <c r="W75" s="81"/>
      <c r="X75" s="81"/>
      <c r="Y75" s="81"/>
      <c r="Z75" s="81"/>
      <c r="AA75" s="81"/>
      <c r="AB75" s="81"/>
    </row>
  </sheetData>
  <mergeCells count="15">
    <mergeCell ref="B75:O75"/>
    <mergeCell ref="B3:O3"/>
    <mergeCell ref="B4:O4"/>
    <mergeCell ref="B5:O5"/>
    <mergeCell ref="B6:M6"/>
    <mergeCell ref="B7:B8"/>
    <mergeCell ref="C7:C8"/>
    <mergeCell ref="D7:D8"/>
    <mergeCell ref="E7:F7"/>
    <mergeCell ref="G7:H7"/>
    <mergeCell ref="I7:J7"/>
    <mergeCell ref="K7:L7"/>
    <mergeCell ref="M7:M8"/>
    <mergeCell ref="N7:N8"/>
    <mergeCell ref="O7:O8"/>
  </mergeCells>
  <conditionalFormatting sqref="M1:M1048576">
    <cfRule type="cellIs" dxfId="0" priority="1" operator="lessThan">
      <formula>0</formula>
    </cfRule>
  </conditionalFormatting>
  <printOptions horizontalCentered="1"/>
  <pageMargins left="0.15748031496062992" right="0.15748031496062992" top="0.44" bottom="0.36" header="0.31496062992125984" footer="0.12"/>
  <pageSetup paperSize="9" scale="88" fitToHeight="0" orientation="portrait" horizontalDpi="300" verticalDpi="300" r:id="rId1"/>
  <headerFooter>
    <oddFooter>&amp;C&amp;14Page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Reconsilation Statement AB  (2)</vt:lpstr>
      <vt:lpstr>'Reconsilation Statement AB  (2)'!Print_Area</vt:lpstr>
      <vt:lpstr>'Reconsilation Statement AB  (2)'!Print_Titles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M P LTD</dc:creator>
  <cp:lastModifiedBy>PMPL</cp:lastModifiedBy>
  <dcterms:created xsi:type="dcterms:W3CDTF">2015-06-05T18:17:20Z</dcterms:created>
  <dcterms:modified xsi:type="dcterms:W3CDTF">2023-10-05T04:33:58Z</dcterms:modified>
</cp:coreProperties>
</file>